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11625"/>
  </bookViews>
  <sheets>
    <sheet name="06-01-092 от 18.03.25 г." sheetId="29" r:id="rId1"/>
    <sheet name="Лист1" sheetId="30" state="hidden" r:id="rId2"/>
    <sheet name="ПЦФ-417-23-25-4" sheetId="11" r:id="rId3"/>
    <sheet name="Лист21" sheetId="28" state="hidden" r:id="rId4"/>
  </sheets>
  <calcPr calcId="144525"/>
</workbook>
</file>

<file path=xl/calcChain.xml><?xml version="1.0" encoding="utf-8"?>
<calcChain xmlns="http://schemas.openxmlformats.org/spreadsheetml/2006/main">
  <c r="G18" i="11" l="1"/>
  <c r="G13" i="29" l="1"/>
  <c r="F11" i="29" l="1"/>
  <c r="G12" i="11" l="1"/>
</calcChain>
</file>

<file path=xl/sharedStrings.xml><?xml version="1.0" encoding="utf-8"?>
<sst xmlns="http://schemas.openxmlformats.org/spreadsheetml/2006/main" count="108" uniqueCount="64">
  <si>
    <t>кол-во</t>
  </si>
  <si>
    <t>ед.из</t>
  </si>
  <si>
    <t>цена</t>
  </si>
  <si>
    <t>Публикация 1 статьи и (или) обзоров в рецензируемых научных изданиях, индексируемых в Science Citation Index Expanded базы Web of Science и (или) имеющих процентиль по CiteScore в базе Scopus не менее 50 (пятидесяти)</t>
  </si>
  <si>
    <t>Статья КОКСОНВО</t>
  </si>
  <si>
    <t>усл</t>
  </si>
  <si>
    <t>РИЦ</t>
  </si>
  <si>
    <t>20.03.2025 г.</t>
  </si>
  <si>
    <t>Предмет договора</t>
  </si>
  <si>
    <t>Срок выполнения</t>
  </si>
  <si>
    <t>Краткое описание и условия договора</t>
  </si>
  <si>
    <t>Номер протокола</t>
  </si>
  <si>
    <t>Название поставщика и номер договора</t>
  </si>
  <si>
    <t>сумма  в тенге</t>
  </si>
  <si>
    <t>2025 г.</t>
  </si>
  <si>
    <t>ASPIRANS (АСПИРАНС) ТОО                                     №126519 от 26.03.2025 г.</t>
  </si>
  <si>
    <t>Реестр приобретенных товаров, работ и услуг в рамках выполнения  ГФ- 417-  ПЦФ- 23-25/4 от 15.11.2023 г.</t>
  </si>
  <si>
    <t xml:space="preserve">    2025 г.</t>
  </si>
  <si>
    <t>Реестр приобретенных товаров, работ и услуг в рамках выполнения  06-01-092 от 18.03.2025 г.</t>
  </si>
  <si>
    <t xml:space="preserve">                       2025 год</t>
  </si>
  <si>
    <t>30.09.2025 г.</t>
  </si>
  <si>
    <t>Институт общей генетики и физиологии РГП на ПХВ   дог.№13 от 21.04.2025 г.</t>
  </si>
  <si>
    <t>Регистрационный взнос для участия в конференций</t>
  </si>
  <si>
    <t>Услуги сторонних организаций</t>
  </si>
  <si>
    <t>№6 от 18.04.2025 г.</t>
  </si>
  <si>
    <t>исполнен</t>
  </si>
  <si>
    <t>№10 от 04.06.2025 г.</t>
  </si>
  <si>
    <t>Поставка расходных материалов</t>
  </si>
  <si>
    <t>усл.</t>
  </si>
  <si>
    <t>27.06.2025 г.</t>
  </si>
  <si>
    <t>Система забора крови у животных,жидкий азот</t>
  </si>
  <si>
    <t>Микропробирка,Вакутайнер,зонд тампоны,физ.раствор,криопробирка</t>
  </si>
  <si>
    <t>PLEM PLUS ТОО                №70 от 13.06.2025 г.</t>
  </si>
  <si>
    <t xml:space="preserve">Жумагалиев Е.К. ИП             №20 от 09.06.2025 г. </t>
  </si>
  <si>
    <t>Статус выполнения</t>
  </si>
  <si>
    <t>Technodom Operator " (Технодом Оператор) АО дог.№7 от 23.06.2025 г.</t>
  </si>
  <si>
    <t>№13 от 20.06.2025 г.</t>
  </si>
  <si>
    <t>Приобретение расходных материалов</t>
  </si>
  <si>
    <t>шт</t>
  </si>
  <si>
    <t>Внешний диск</t>
  </si>
  <si>
    <t>ENAMAX ИП дог.№18 от 23.06.2025 г.</t>
  </si>
  <si>
    <t>PetroRetail ТОО                       дог.№В08/02-621-2025 от 03.07.2025 г.</t>
  </si>
  <si>
    <t>ГСМ</t>
  </si>
  <si>
    <t>Бензин АИ-92</t>
  </si>
  <si>
    <t>л</t>
  </si>
  <si>
    <t>цифровая камера</t>
  </si>
  <si>
    <t>Приобретение ОС</t>
  </si>
  <si>
    <t>03.07.2025 г.</t>
  </si>
  <si>
    <t xml:space="preserve">Жумагалиев Е.К. ИП             №30 от 11.07.2025 г. </t>
  </si>
  <si>
    <t>№15 от 11.07.2025 г.</t>
  </si>
  <si>
    <t>пипетка,криопробирка,наконечники, перчатки,маски,одноразовый комбинезон</t>
  </si>
  <si>
    <t>21.07.2025 г.</t>
  </si>
  <si>
    <t>ЮК-МеD ТОО                                                  дог.№16 от 04.08.2025 г.</t>
  </si>
  <si>
    <t>№16 от 01.08.2025 г.</t>
  </si>
  <si>
    <t>Стол,шкафы</t>
  </si>
  <si>
    <t>29.08.2025 г.</t>
  </si>
  <si>
    <t>Technodom Operator " (Технодом Оператор) АО</t>
  </si>
  <si>
    <t>№17 от 19.08.2025 г.</t>
  </si>
  <si>
    <t>ультрабук</t>
  </si>
  <si>
    <t>01.09.2025 г.</t>
  </si>
  <si>
    <t>НВ-Лаб Казахстан ТОО дог.№2133 от 20.08.2025 г.</t>
  </si>
  <si>
    <t>Приобретение ОС и расходных материалов</t>
  </si>
  <si>
    <t>аквадистиллятор,кронштейн,охладитель,стул лаб., центрифуга</t>
  </si>
  <si>
    <t>01.102025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</si>
</sst>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2" fillId="3" borderId="15" xfId="0" applyFont="1" applyFill="1" applyBorder="1" applyAlignment="1">
      <alignment wrapText="1"/>
    </xf>
    <xf numFmtId="0" fontId="2" fillId="3" borderId="15" xfId="0" applyFont="1" applyFill="1" applyBorder="1"/>
    <xf numFmtId="4" fontId="1" fillId="3" borderId="15" xfId="0" applyNumberFormat="1" applyFont="1" applyFill="1" applyBorder="1" applyAlignment="1">
      <alignment horizontal="center"/>
    </xf>
    <xf numFmtId="4" fontId="2" fillId="3" borderId="15" xfId="0" applyNumberFormat="1" applyFont="1" applyFill="1" applyBorder="1"/>
    <xf numFmtId="4" fontId="2" fillId="3" borderId="16" xfId="0" applyNumberFormat="1" applyFont="1" applyFill="1" applyBorder="1"/>
    <xf numFmtId="0" fontId="2" fillId="3" borderId="17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3" borderId="18" xfId="0" applyFont="1" applyFill="1" applyBorder="1" applyAlignment="1">
      <alignment wrapText="1"/>
    </xf>
    <xf numFmtId="0" fontId="2" fillId="3" borderId="19" xfId="0" applyFont="1" applyFill="1" applyBorder="1" applyAlignment="1">
      <alignment wrapText="1"/>
    </xf>
    <xf numFmtId="0" fontId="2" fillId="3" borderId="19" xfId="0" applyFont="1" applyFill="1" applyBorder="1"/>
    <xf numFmtId="4" fontId="1" fillId="3" borderId="19" xfId="0" applyNumberFormat="1" applyFont="1" applyFill="1" applyBorder="1"/>
    <xf numFmtId="4" fontId="2" fillId="3" borderId="19" xfId="0" applyNumberFormat="1" applyFont="1" applyFill="1" applyBorder="1"/>
    <xf numFmtId="4" fontId="2" fillId="3" borderId="20" xfId="0" applyNumberFormat="1" applyFont="1" applyFill="1" applyBorder="1"/>
    <xf numFmtId="0" fontId="2" fillId="3" borderId="2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0"/>
  <sheetViews>
    <sheetView tabSelected="1" workbookViewId="0">
      <selection activeCell="J17" sqref="J17"/>
    </sheetView>
  </sheetViews>
  <sheetFormatPr defaultRowHeight="15" x14ac:dyDescent="0.25"/>
  <cols>
    <col min="1" max="1" width="20.85546875" customWidth="1"/>
    <col min="2" max="2" width="30.7109375" customWidth="1"/>
    <col min="3" max="3" width="19.28515625" customWidth="1"/>
    <col min="4" max="4" width="8.5703125" customWidth="1"/>
    <col min="5" max="5" width="12" customWidth="1"/>
    <col min="6" max="6" width="11.42578125" customWidth="1"/>
    <col min="7" max="7" width="13.140625" customWidth="1"/>
    <col min="8" max="9" width="16.140625" customWidth="1"/>
    <col min="10" max="10" width="34.1406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1"/>
      <c r="B2" s="2"/>
      <c r="C2" s="2"/>
      <c r="D2" s="2"/>
      <c r="E2" s="2"/>
      <c r="F2" s="1"/>
      <c r="G2" s="70"/>
      <c r="H2" s="70"/>
      <c r="I2" s="70"/>
      <c r="J2" s="70"/>
      <c r="K2" s="70"/>
      <c r="L2" s="70"/>
      <c r="M2" s="70"/>
      <c r="N2" s="70"/>
      <c r="O2" s="1"/>
      <c r="P2" s="1"/>
      <c r="Q2" s="1"/>
      <c r="R2" s="1"/>
    </row>
    <row r="3" spans="1:18" ht="18.75" customHeight="1" x14ac:dyDescent="0.25">
      <c r="A3" s="1"/>
      <c r="B3" s="71" t="s">
        <v>18</v>
      </c>
      <c r="C3" s="71"/>
      <c r="D3" s="71"/>
      <c r="E3" s="71"/>
      <c r="F3" s="71"/>
      <c r="G3" s="71"/>
      <c r="H3" s="1"/>
      <c r="I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7"/>
      <c r="G4" s="7"/>
      <c r="H4" s="7"/>
      <c r="I4" s="7"/>
      <c r="J4" s="7"/>
      <c r="K4" s="8"/>
      <c r="L4" s="9"/>
      <c r="M4" s="7"/>
      <c r="N4" s="1"/>
      <c r="O4" s="1"/>
      <c r="P4" s="1"/>
      <c r="Q4" s="1"/>
      <c r="R4" s="1"/>
    </row>
    <row r="5" spans="1:18" x14ac:dyDescent="0.25">
      <c r="A5" s="12"/>
      <c r="B5" s="12"/>
      <c r="C5" s="7" t="s">
        <v>19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5.75" thickBo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25.5" x14ac:dyDescent="0.25">
      <c r="A8" s="67" t="s">
        <v>12</v>
      </c>
      <c r="B8" s="29" t="s">
        <v>11</v>
      </c>
      <c r="C8" s="29" t="s">
        <v>8</v>
      </c>
      <c r="D8" s="29" t="s">
        <v>1</v>
      </c>
      <c r="E8" s="29" t="s">
        <v>0</v>
      </c>
      <c r="F8" s="29" t="s">
        <v>2</v>
      </c>
      <c r="G8" s="30" t="s">
        <v>13</v>
      </c>
      <c r="H8" s="29" t="s">
        <v>9</v>
      </c>
      <c r="I8" s="38" t="s">
        <v>34</v>
      </c>
      <c r="J8" s="31" t="s">
        <v>10</v>
      </c>
      <c r="K8" s="12"/>
      <c r="L8" s="12"/>
      <c r="M8" s="12"/>
      <c r="N8" s="12"/>
      <c r="O8" s="12"/>
      <c r="P8" s="12"/>
      <c r="Q8" s="12"/>
      <c r="R8" s="12"/>
    </row>
    <row r="9" spans="1:18" ht="48" customHeight="1" x14ac:dyDescent="0.25">
      <c r="A9" s="32" t="s">
        <v>32</v>
      </c>
      <c r="B9" s="15" t="s">
        <v>26</v>
      </c>
      <c r="C9" s="11" t="s">
        <v>27</v>
      </c>
      <c r="D9" s="3" t="s">
        <v>28</v>
      </c>
      <c r="E9" s="3">
        <v>1</v>
      </c>
      <c r="F9" s="37">
        <v>802000</v>
      </c>
      <c r="G9" s="36">
        <v>802000</v>
      </c>
      <c r="H9" s="24" t="s">
        <v>29</v>
      </c>
      <c r="I9" s="39" t="s">
        <v>25</v>
      </c>
      <c r="J9" s="33" t="s">
        <v>30</v>
      </c>
    </row>
    <row r="10" spans="1:18" ht="36" customHeight="1" x14ac:dyDescent="0.25">
      <c r="A10" s="34" t="s">
        <v>33</v>
      </c>
      <c r="B10" s="25" t="s">
        <v>26</v>
      </c>
      <c r="C10" s="26" t="s">
        <v>27</v>
      </c>
      <c r="D10" s="19" t="s">
        <v>28</v>
      </c>
      <c r="E10" s="27">
        <v>1</v>
      </c>
      <c r="F10" s="23">
        <v>1049750</v>
      </c>
      <c r="G10" s="23">
        <v>1049750</v>
      </c>
      <c r="H10" s="28" t="s">
        <v>29</v>
      </c>
      <c r="I10" s="40" t="s">
        <v>25</v>
      </c>
      <c r="J10" s="35" t="s">
        <v>31</v>
      </c>
    </row>
    <row r="11" spans="1:18" ht="43.5" customHeight="1" x14ac:dyDescent="0.25">
      <c r="A11" s="58" t="s">
        <v>41</v>
      </c>
      <c r="B11" s="15" t="s">
        <v>26</v>
      </c>
      <c r="C11" s="11" t="s">
        <v>42</v>
      </c>
      <c r="D11" s="3" t="s">
        <v>44</v>
      </c>
      <c r="E11" s="3">
        <v>1500</v>
      </c>
      <c r="F11" s="36">
        <f>G11/E11</f>
        <v>203</v>
      </c>
      <c r="G11" s="36">
        <v>304500</v>
      </c>
      <c r="H11" s="24" t="s">
        <v>14</v>
      </c>
      <c r="I11" s="24" t="s">
        <v>25</v>
      </c>
      <c r="J11" s="10" t="s">
        <v>43</v>
      </c>
    </row>
    <row r="12" spans="1:18" ht="43.5" customHeight="1" x14ac:dyDescent="0.25">
      <c r="A12" s="34" t="s">
        <v>48</v>
      </c>
      <c r="B12" s="61" t="s">
        <v>49</v>
      </c>
      <c r="C12" s="64" t="s">
        <v>27</v>
      </c>
      <c r="D12" s="62" t="s">
        <v>38</v>
      </c>
      <c r="E12" s="62">
        <v>1</v>
      </c>
      <c r="F12" s="65">
        <v>1233534</v>
      </c>
      <c r="G12" s="65">
        <v>1233534</v>
      </c>
      <c r="H12" s="63" t="s">
        <v>51</v>
      </c>
      <c r="I12" s="39" t="s">
        <v>25</v>
      </c>
      <c r="J12" s="66" t="s">
        <v>50</v>
      </c>
    </row>
    <row r="13" spans="1:18" ht="15.75" thickBot="1" x14ac:dyDescent="0.3">
      <c r="A13" s="51"/>
      <c r="B13" s="52"/>
      <c r="C13" s="52"/>
      <c r="D13" s="53"/>
      <c r="E13" s="53"/>
      <c r="F13" s="53"/>
      <c r="G13" s="54">
        <f>SUM(G9:G12)</f>
        <v>3389784</v>
      </c>
      <c r="H13" s="55"/>
      <c r="I13" s="56"/>
      <c r="J13" s="57"/>
    </row>
    <row r="17" spans="10:10" x14ac:dyDescent="0.25">
      <c r="J17">
        <v>11</v>
      </c>
    </row>
    <row r="20" spans="10:10" ht="14.25" customHeight="1" x14ac:dyDescent="0.25"/>
  </sheetData>
  <mergeCells count="2">
    <mergeCell ref="G2:N2"/>
    <mergeCell ref="B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1"/>
  <sheetViews>
    <sheetView topLeftCell="A10" workbookViewId="0">
      <selection activeCell="D19" sqref="D19"/>
    </sheetView>
  </sheetViews>
  <sheetFormatPr defaultRowHeight="15" x14ac:dyDescent="0.25"/>
  <cols>
    <col min="1" max="1" width="22.5703125" customWidth="1"/>
    <col min="2" max="2" width="26.140625" customWidth="1"/>
    <col min="3" max="3" width="15.7109375" customWidth="1"/>
    <col min="4" max="4" width="10.28515625" customWidth="1"/>
    <col min="5" max="5" width="11.85546875" customWidth="1"/>
    <col min="6" max="6" width="13.28515625" customWidth="1"/>
    <col min="7" max="7" width="12.85546875" customWidth="1"/>
    <col min="8" max="9" width="13.140625" customWidth="1"/>
    <col min="10" max="10" width="23.7109375" customWidth="1"/>
    <col min="11" max="11" width="14.5703125" customWidth="1"/>
    <col min="12" max="12" width="18" customWidth="1"/>
    <col min="15" max="16" width="11.5703125" bestFit="1" customWidth="1"/>
    <col min="17" max="17" width="10.7109375" customWidth="1"/>
    <col min="18" max="18" width="12.8554687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 x14ac:dyDescent="0.25">
      <c r="A3" s="1"/>
      <c r="B3" s="71" t="s">
        <v>16</v>
      </c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7" t="s">
        <v>17</v>
      </c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63" customHeight="1" x14ac:dyDescent="0.25">
      <c r="A7" s="14" t="s">
        <v>12</v>
      </c>
      <c r="B7" s="14" t="s">
        <v>11</v>
      </c>
      <c r="C7" s="14" t="s">
        <v>8</v>
      </c>
      <c r="D7" s="14" t="s">
        <v>1</v>
      </c>
      <c r="E7" s="14" t="s">
        <v>0</v>
      </c>
      <c r="F7" s="14" t="s">
        <v>2</v>
      </c>
      <c r="G7" s="13" t="s">
        <v>13</v>
      </c>
      <c r="H7" s="14" t="s">
        <v>9</v>
      </c>
      <c r="I7" s="14" t="s">
        <v>34</v>
      </c>
      <c r="J7" s="14" t="s">
        <v>10</v>
      </c>
    </row>
    <row r="8" spans="1:10" x14ac:dyDescent="0.25">
      <c r="A8" s="76" t="s">
        <v>6</v>
      </c>
      <c r="B8" s="78" t="s">
        <v>7</v>
      </c>
      <c r="C8" s="76" t="s">
        <v>4</v>
      </c>
      <c r="D8" s="80" t="s">
        <v>5</v>
      </c>
      <c r="E8" s="80">
        <v>1</v>
      </c>
      <c r="F8" s="72">
        <v>73120</v>
      </c>
      <c r="G8" s="72">
        <v>73120</v>
      </c>
      <c r="H8" s="74" t="s">
        <v>14</v>
      </c>
      <c r="I8" s="74" t="s">
        <v>25</v>
      </c>
      <c r="J8" s="76" t="s">
        <v>4</v>
      </c>
    </row>
    <row r="9" spans="1:10" x14ac:dyDescent="0.25">
      <c r="A9" s="77"/>
      <c r="B9" s="79"/>
      <c r="C9" s="77"/>
      <c r="D9" s="81"/>
      <c r="E9" s="81"/>
      <c r="F9" s="73"/>
      <c r="G9" s="73"/>
      <c r="H9" s="75"/>
      <c r="I9" s="75"/>
      <c r="J9" s="77"/>
    </row>
    <row r="10" spans="1:10" ht="87" customHeight="1" x14ac:dyDescent="0.25">
      <c r="A10" s="10" t="s">
        <v>15</v>
      </c>
      <c r="B10" s="15" t="s">
        <v>7</v>
      </c>
      <c r="C10" s="6" t="s">
        <v>3</v>
      </c>
      <c r="D10" s="3" t="s">
        <v>5</v>
      </c>
      <c r="E10" s="3">
        <v>1</v>
      </c>
      <c r="F10" s="4">
        <v>1450000</v>
      </c>
      <c r="G10" s="4">
        <v>1450000</v>
      </c>
      <c r="H10" s="4" t="s">
        <v>20</v>
      </c>
      <c r="I10" s="4" t="s">
        <v>25</v>
      </c>
      <c r="J10" s="6" t="s">
        <v>3</v>
      </c>
    </row>
    <row r="11" spans="1:10" ht="46.5" customHeight="1" thickBot="1" x14ac:dyDescent="0.3">
      <c r="A11" s="20" t="s">
        <v>21</v>
      </c>
      <c r="B11" s="17" t="s">
        <v>24</v>
      </c>
      <c r="C11" s="21" t="s">
        <v>23</v>
      </c>
      <c r="D11" s="18" t="s">
        <v>5</v>
      </c>
      <c r="E11" s="18">
        <v>1</v>
      </c>
      <c r="F11" s="16">
        <v>30000</v>
      </c>
      <c r="G11" s="16">
        <v>30000</v>
      </c>
      <c r="H11" s="16" t="s">
        <v>14</v>
      </c>
      <c r="I11" s="22" t="s">
        <v>25</v>
      </c>
      <c r="J11" s="20" t="s">
        <v>22</v>
      </c>
    </row>
    <row r="12" spans="1:10" x14ac:dyDescent="0.25">
      <c r="A12" s="41"/>
      <c r="B12" s="41"/>
      <c r="C12" s="41"/>
      <c r="D12" s="42"/>
      <c r="E12" s="42"/>
      <c r="F12" s="42"/>
      <c r="G12" s="43">
        <f>SUM(G8:G11)</f>
        <v>1553120</v>
      </c>
      <c r="H12" s="44"/>
      <c r="I12" s="45"/>
      <c r="J12" s="46"/>
    </row>
    <row r="13" spans="1:10" ht="38.25" x14ac:dyDescent="0.25">
      <c r="A13" s="49" t="s">
        <v>35</v>
      </c>
      <c r="B13" s="50" t="s">
        <v>36</v>
      </c>
      <c r="C13" s="10" t="s">
        <v>37</v>
      </c>
      <c r="D13" s="3" t="s">
        <v>38</v>
      </c>
      <c r="E13" s="3">
        <v>1</v>
      </c>
      <c r="F13" s="4">
        <v>31590</v>
      </c>
      <c r="G13" s="24">
        <v>31590</v>
      </c>
      <c r="H13" s="3" t="s">
        <v>14</v>
      </c>
      <c r="I13" s="50" t="s">
        <v>25</v>
      </c>
      <c r="J13" s="50" t="s">
        <v>39</v>
      </c>
    </row>
    <row r="14" spans="1:10" x14ac:dyDescent="0.25">
      <c r="A14" s="47" t="s">
        <v>40</v>
      </c>
      <c r="B14" s="47" t="s">
        <v>36</v>
      </c>
      <c r="C14" s="47" t="s">
        <v>46</v>
      </c>
      <c r="D14" s="60" t="s">
        <v>38</v>
      </c>
      <c r="E14" s="60">
        <v>1</v>
      </c>
      <c r="F14" s="60">
        <v>185600</v>
      </c>
      <c r="G14" s="24">
        <v>185600</v>
      </c>
      <c r="H14" s="59" t="s">
        <v>47</v>
      </c>
      <c r="I14" s="47" t="s">
        <v>25</v>
      </c>
      <c r="J14" s="47" t="s">
        <v>45</v>
      </c>
    </row>
    <row r="15" spans="1:10" ht="25.5" x14ac:dyDescent="0.25">
      <c r="A15" s="10" t="s">
        <v>52</v>
      </c>
      <c r="B15" s="47" t="s">
        <v>53</v>
      </c>
      <c r="C15" s="47" t="s">
        <v>46</v>
      </c>
      <c r="D15" s="60" t="s">
        <v>38</v>
      </c>
      <c r="E15" s="60">
        <v>1</v>
      </c>
      <c r="F15" s="60">
        <v>796500</v>
      </c>
      <c r="G15" s="24">
        <v>796500</v>
      </c>
      <c r="H15" s="60" t="s">
        <v>55</v>
      </c>
      <c r="I15" s="47" t="s">
        <v>25</v>
      </c>
      <c r="J15" s="47" t="s">
        <v>54</v>
      </c>
    </row>
    <row r="16" spans="1:10" ht="30" customHeight="1" x14ac:dyDescent="0.25">
      <c r="A16" s="10" t="s">
        <v>56</v>
      </c>
      <c r="B16" s="47" t="s">
        <v>57</v>
      </c>
      <c r="C16" s="47" t="s">
        <v>46</v>
      </c>
      <c r="D16" s="60" t="s">
        <v>38</v>
      </c>
      <c r="E16" s="60">
        <v>1</v>
      </c>
      <c r="F16" s="60">
        <v>368990</v>
      </c>
      <c r="G16" s="24">
        <v>368990</v>
      </c>
      <c r="H16" s="60" t="s">
        <v>59</v>
      </c>
      <c r="I16" s="47" t="s">
        <v>25</v>
      </c>
      <c r="J16" s="47" t="s">
        <v>58</v>
      </c>
    </row>
    <row r="17" spans="1:10" ht="58.5" customHeight="1" x14ac:dyDescent="0.25">
      <c r="A17" s="10" t="s">
        <v>60</v>
      </c>
      <c r="B17" s="50" t="s">
        <v>57</v>
      </c>
      <c r="C17" s="10" t="s">
        <v>61</v>
      </c>
      <c r="D17" s="3" t="s">
        <v>38</v>
      </c>
      <c r="E17" s="3">
        <v>1</v>
      </c>
      <c r="F17" s="3">
        <v>821623</v>
      </c>
      <c r="G17" s="4">
        <v>821623</v>
      </c>
      <c r="H17" s="3" t="s">
        <v>63</v>
      </c>
      <c r="I17" s="50" t="s">
        <v>25</v>
      </c>
      <c r="J17" s="10" t="s">
        <v>62</v>
      </c>
    </row>
    <row r="18" spans="1:10" x14ac:dyDescent="0.25">
      <c r="A18" s="48"/>
      <c r="B18" s="69"/>
      <c r="C18" s="48"/>
      <c r="D18" s="48"/>
      <c r="E18" s="48"/>
      <c r="F18" s="48"/>
      <c r="G18" s="68">
        <f>G13+G14+G15+G16+G17</f>
        <v>2204303</v>
      </c>
      <c r="H18" s="48"/>
      <c r="I18" s="48"/>
      <c r="J18" s="48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11"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B3:J3"/>
    <mergeCell ref="I8:I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06-01-092 от 18.03.25 г.</vt:lpstr>
      <vt:lpstr>Лист1</vt:lpstr>
      <vt:lpstr>ПЦФ-417-23-25-4</vt:lpstr>
      <vt:lpstr>Лист21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2026-01-12T04:02:04Z</dcterms:modified>
</cp:coreProperties>
</file>