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625" activeTab="6"/>
  </bookViews>
  <sheets>
    <sheet name="ПЦФ 1" sheetId="7" r:id="rId1"/>
    <sheet name="ПЦФ3" sheetId="8" r:id="rId2"/>
    <sheet name="ПЦФ4" sheetId="9" r:id="rId3"/>
    <sheet name="ПЦФ7" sheetId="10" r:id="rId4"/>
    <sheet name="Лист21" sheetId="28" state="hidden" r:id="rId5"/>
    <sheet name="ПЦФ8 Насиев" sheetId="29" r:id="rId6"/>
    <sheet name="ПЦФ8Онаев" sheetId="30" r:id="rId7"/>
  </sheets>
  <calcPr calcId="144525" refMode="R1C1"/>
</workbook>
</file>

<file path=xl/calcChain.xml><?xml version="1.0" encoding="utf-8"?>
<calcChain xmlns="http://schemas.openxmlformats.org/spreadsheetml/2006/main">
  <c r="G14" i="8" l="1"/>
  <c r="G26" i="10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F15" i="8" l="1"/>
  <c r="G16" i="8"/>
  <c r="G13" i="7" l="1"/>
  <c r="G14" i="7"/>
  <c r="G15" i="7"/>
  <c r="G19" i="7" l="1"/>
  <c r="G23" i="29"/>
  <c r="G12" i="7"/>
  <c r="G11" i="10"/>
  <c r="G8" i="9"/>
  <c r="G10" i="30" l="1"/>
  <c r="F7" i="29"/>
  <c r="G10" i="29"/>
</calcChain>
</file>

<file path=xl/sharedStrings.xml><?xml version="1.0" encoding="utf-8"?>
<sst xmlns="http://schemas.openxmlformats.org/spreadsheetml/2006/main" count="295" uniqueCount="108">
  <si>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</si>
  <si>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</si>
  <si>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</si>
  <si>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</si>
  <si>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</si>
  <si>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</si>
  <si>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</si>
  <si>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</si>
  <si>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</si>
  <si>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</si>
  <si>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</si>
  <si>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</si>
  <si>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</si>
  <si>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</si>
  <si>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</si>
  <si>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</si>
  <si>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</si>
  <si>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</si>
  <si>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</si>
  <si>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</si>
  <si>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</si>
  <si>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</si>
  <si>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</si>
  <si>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</si>
  <si>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</si>
  <si>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</si>
  <si>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</si>
  <si>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</si>
  <si>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</si>
  <si>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</si>
  <si>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</si>
  <si>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</si>
  <si>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</si>
  <si>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</si>
  <si>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</si>
  <si>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</si>
  <si>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</si>
  <si>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</si>
  <si>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</si>
  <si>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</si>
  <si>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</si>
  <si>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</si>
  <si>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</si>
  <si>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</si>
  <si>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</si>
  <si>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</si>
  <si>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</si>
  <si>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</si>
  <si>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</si>
  <si>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</si>
  <si>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</si>
  <si>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</si>
  <si>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</si>
  <si>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</si>
  <si>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</si>
  <si>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</si>
  <si>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</si>
  <si>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</si>
  <si>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</si>
  <si>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</si>
  <si>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</si>
  <si>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</si>
  <si>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01.05.2025 г.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</si>
  <si>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</si>
  <si>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</si>
  <si>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</si>
  <si>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</si>
  <si>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</si>
  <si>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</si>
  <si>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</si>
  <si>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</si>
  <si>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</si>
  <si>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</si>
  <si>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</si>
  <si>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</si>
  <si>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</si>
  <si>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>10.10.2025 г.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</si>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</sst>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 wrapText="1"/>
    </xf>
  </cellXfs>
  <cellStyles count="7">
    <cellStyle name="Денежный 2" xfId="3"/>
    <cellStyle name="Обычный" xfId="0" builtinId="0"/>
    <cellStyle name="Обычный 2" xfId="4"/>
    <cellStyle name="Обычный 3" xfId="5"/>
    <cellStyle name="Обычный 4" xfId="2"/>
    <cellStyle name="Финансовый" xfId="1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topLeftCell="A4" workbookViewId="0">
      <selection activeCell="A17" sqref="A17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89" t="s">
        <v>64</v>
      </c>
      <c r="C3" s="89"/>
      <c r="D3" s="89"/>
      <c r="E3" s="89"/>
      <c r="F3" s="89"/>
      <c r="G3" s="89"/>
      <c r="H3" s="89"/>
      <c r="I3" s="89"/>
      <c r="J3" s="89"/>
      <c r="K3" s="89"/>
      <c r="L3" s="1"/>
      <c r="M3" s="1"/>
      <c r="N3" s="1"/>
      <c r="O3" s="1"/>
      <c r="P3" s="1"/>
      <c r="Q3" s="1"/>
      <c r="R3" s="1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54"/>
      <c r="J4" s="16"/>
      <c r="K4" s="16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69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90"/>
      <c r="B7" s="92"/>
      <c r="C7" s="90"/>
      <c r="D7" s="93"/>
      <c r="E7" s="93"/>
      <c r="F7" s="97"/>
      <c r="G7" s="97"/>
      <c r="H7" s="99"/>
      <c r="I7" s="57"/>
      <c r="J7" s="87"/>
    </row>
    <row r="8" spans="1:18" ht="4.5" customHeight="1" x14ac:dyDescent="0.25">
      <c r="A8" s="91"/>
      <c r="B8" s="84"/>
      <c r="C8" s="91"/>
      <c r="D8" s="94"/>
      <c r="E8" s="94"/>
      <c r="F8" s="98"/>
      <c r="G8" s="98"/>
      <c r="H8" s="100"/>
      <c r="I8" s="58"/>
      <c r="J8" s="88"/>
    </row>
    <row r="9" spans="1:18" ht="38.25" customHeight="1" x14ac:dyDescent="0.25">
      <c r="A9" s="42" t="s">
        <v>56</v>
      </c>
      <c r="B9" s="43" t="s">
        <v>63</v>
      </c>
      <c r="C9" s="2" t="s">
        <v>57</v>
      </c>
      <c r="D9" s="3" t="s">
        <v>4</v>
      </c>
      <c r="E9" s="3">
        <v>1</v>
      </c>
      <c r="F9" s="76">
        <v>146240</v>
      </c>
      <c r="G9" s="76">
        <v>146240</v>
      </c>
      <c r="H9" s="44" t="s">
        <v>12</v>
      </c>
      <c r="I9" s="56"/>
      <c r="J9" s="2" t="s">
        <v>57</v>
      </c>
    </row>
    <row r="10" spans="1:18" ht="51" x14ac:dyDescent="0.25">
      <c r="A10" s="9" t="s">
        <v>35</v>
      </c>
      <c r="B10" s="40"/>
      <c r="C10" s="51" t="s">
        <v>37</v>
      </c>
      <c r="D10" s="96" t="s">
        <v>4</v>
      </c>
      <c r="E10" s="30">
        <v>1</v>
      </c>
      <c r="F10" s="77">
        <v>93414078</v>
      </c>
      <c r="G10" s="77">
        <v>93414078</v>
      </c>
      <c r="H10" s="95" t="s">
        <v>12</v>
      </c>
      <c r="I10" s="56"/>
      <c r="J10" s="51" t="s">
        <v>37</v>
      </c>
    </row>
    <row r="11" spans="1:18" ht="38.25" x14ac:dyDescent="0.25">
      <c r="A11" s="6" t="s">
        <v>36</v>
      </c>
      <c r="B11" s="22"/>
      <c r="C11" s="51" t="s">
        <v>37</v>
      </c>
      <c r="D11" s="96"/>
      <c r="E11" s="30">
        <v>1</v>
      </c>
      <c r="F11" s="77">
        <v>10000000</v>
      </c>
      <c r="G11" s="77">
        <v>10000000</v>
      </c>
      <c r="H11" s="95"/>
      <c r="I11" s="56"/>
      <c r="J11" s="51" t="s">
        <v>37</v>
      </c>
    </row>
    <row r="12" spans="1:18" x14ac:dyDescent="0.25">
      <c r="A12" s="28" t="s">
        <v>19</v>
      </c>
      <c r="B12" s="28"/>
      <c r="C12" s="52"/>
      <c r="D12" s="28"/>
      <c r="E12" s="28"/>
      <c r="F12" s="28"/>
      <c r="G12" s="29">
        <f>SUM(G7:G11)</f>
        <v>103560318</v>
      </c>
      <c r="H12" s="28"/>
      <c r="I12" s="28"/>
      <c r="J12" s="52"/>
    </row>
    <row r="13" spans="1:18" ht="30" customHeight="1" x14ac:dyDescent="0.25">
      <c r="A13" s="81" t="s">
        <v>50</v>
      </c>
      <c r="B13" s="83" t="s">
        <v>63</v>
      </c>
      <c r="C13" s="85" t="s">
        <v>51</v>
      </c>
      <c r="D13" s="22" t="s">
        <v>1</v>
      </c>
      <c r="E13" s="22">
        <v>4</v>
      </c>
      <c r="F13" s="45">
        <v>9500</v>
      </c>
      <c r="G13" s="45">
        <f>E13*F13</f>
        <v>38000</v>
      </c>
      <c r="H13" s="22" t="s">
        <v>54</v>
      </c>
      <c r="I13" s="22"/>
      <c r="J13" s="53" t="s">
        <v>52</v>
      </c>
    </row>
    <row r="14" spans="1:18" x14ac:dyDescent="0.25">
      <c r="A14" s="82"/>
      <c r="B14" s="84"/>
      <c r="C14" s="86"/>
      <c r="D14" s="22" t="s">
        <v>1</v>
      </c>
      <c r="E14" s="22">
        <v>2</v>
      </c>
      <c r="F14" s="45">
        <v>95000</v>
      </c>
      <c r="G14" s="45">
        <f>E14*F14</f>
        <v>190000</v>
      </c>
      <c r="H14" s="22" t="s">
        <v>54</v>
      </c>
      <c r="I14" s="22"/>
      <c r="J14" s="53" t="s">
        <v>53</v>
      </c>
    </row>
    <row r="15" spans="1:18" ht="30" x14ac:dyDescent="0.25">
      <c r="A15" s="46" t="s">
        <v>59</v>
      </c>
      <c r="B15" s="49" t="s">
        <v>63</v>
      </c>
      <c r="C15" s="51" t="s">
        <v>51</v>
      </c>
      <c r="D15" s="36" t="s">
        <v>1</v>
      </c>
      <c r="E15" s="36">
        <v>8</v>
      </c>
      <c r="F15" s="36">
        <v>54700</v>
      </c>
      <c r="G15" s="47">
        <f>E15*F15</f>
        <v>437600</v>
      </c>
      <c r="H15" s="36" t="s">
        <v>54</v>
      </c>
      <c r="I15" s="36"/>
      <c r="J15" s="36" t="s">
        <v>55</v>
      </c>
    </row>
    <row r="16" spans="1:18" ht="30" x14ac:dyDescent="0.25">
      <c r="A16" s="46" t="s">
        <v>58</v>
      </c>
      <c r="B16" s="49" t="s">
        <v>63</v>
      </c>
      <c r="C16" s="51" t="s">
        <v>51</v>
      </c>
      <c r="D16" s="36" t="s">
        <v>61</v>
      </c>
      <c r="E16" s="36">
        <v>1</v>
      </c>
      <c r="F16" s="47">
        <v>161470</v>
      </c>
      <c r="G16" s="47">
        <v>161470</v>
      </c>
      <c r="H16" s="36" t="s">
        <v>62</v>
      </c>
      <c r="I16" s="36"/>
      <c r="J16" s="36" t="s">
        <v>60</v>
      </c>
    </row>
    <row r="17" spans="1:10" ht="45.75" customHeight="1" x14ac:dyDescent="0.25">
      <c r="A17" s="72" t="s">
        <v>70</v>
      </c>
      <c r="B17" s="55" t="s">
        <v>71</v>
      </c>
      <c r="C17" s="51" t="s">
        <v>51</v>
      </c>
      <c r="D17" s="36" t="s">
        <v>1</v>
      </c>
      <c r="E17" s="36">
        <v>10</v>
      </c>
      <c r="F17" s="47">
        <v>2642112</v>
      </c>
      <c r="G17" s="47">
        <v>26421120</v>
      </c>
      <c r="H17" s="30" t="s">
        <v>72</v>
      </c>
      <c r="I17" s="71"/>
      <c r="J17" s="70" t="s">
        <v>73</v>
      </c>
    </row>
    <row r="18" spans="1:10" ht="45.75" customHeight="1" x14ac:dyDescent="0.25">
      <c r="B18" s="55"/>
      <c r="C18" s="51"/>
      <c r="D18" s="36"/>
      <c r="E18" s="36"/>
      <c r="F18" s="47"/>
      <c r="G18" s="47"/>
      <c r="H18" s="30"/>
      <c r="I18" s="71"/>
      <c r="J18" s="70"/>
    </row>
    <row r="19" spans="1:10" x14ac:dyDescent="0.25">
      <c r="A19" s="28" t="s">
        <v>19</v>
      </c>
      <c r="B19" s="28"/>
      <c r="C19" s="28"/>
      <c r="D19" s="28"/>
      <c r="E19" s="28"/>
      <c r="F19" s="28"/>
      <c r="G19" s="33">
        <f>SUM(G13:G17)</f>
        <v>27248190</v>
      </c>
      <c r="H19" s="28"/>
      <c r="I19" s="28"/>
      <c r="J19" s="28"/>
    </row>
    <row r="20" spans="1:10" x14ac:dyDescent="0.25">
      <c r="A20" s="22"/>
      <c r="B20" s="22"/>
      <c r="C20" s="51"/>
      <c r="D20" s="36"/>
      <c r="E20" s="36"/>
      <c r="F20" s="47"/>
      <c r="G20" s="47"/>
      <c r="H20" s="30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</sheetData>
  <mergeCells count="15">
    <mergeCell ref="A13:A14"/>
    <mergeCell ref="B13:B14"/>
    <mergeCell ref="C13:C14"/>
    <mergeCell ref="J7:J8"/>
    <mergeCell ref="B3:K3"/>
    <mergeCell ref="A7:A8"/>
    <mergeCell ref="B7:B8"/>
    <mergeCell ref="C7:C8"/>
    <mergeCell ref="D7:D8"/>
    <mergeCell ref="E7:E8"/>
    <mergeCell ref="H10:H11"/>
    <mergeCell ref="D10:D11"/>
    <mergeCell ref="F7:F8"/>
    <mergeCell ref="G7:G8"/>
    <mergeCell ref="H7:H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workbookViewId="0">
      <selection activeCell="A13" sqref="A13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8" width="14.85546875" customWidth="1"/>
    <col min="9" max="9" width="23.140625" customWidth="1"/>
    <col min="10" max="10" width="9.85546875" customWidth="1"/>
    <col min="11" max="11" width="27.7109375" customWidth="1"/>
    <col min="14" max="14" width="13.42578125" customWidth="1"/>
    <col min="15" max="15" width="13.7109375" customWidth="1"/>
    <col min="17" max="17" width="12.7109375" customWidth="1"/>
  </cols>
  <sheetData>
    <row r="3" spans="1:9" x14ac:dyDescent="0.25">
      <c r="B3" s="17" t="s">
        <v>65</v>
      </c>
    </row>
    <row r="6" spans="1:9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31" t="s">
        <v>38</v>
      </c>
      <c r="B7" s="22"/>
      <c r="C7" s="23" t="s">
        <v>37</v>
      </c>
      <c r="D7" s="30" t="s">
        <v>4</v>
      </c>
      <c r="E7" s="27">
        <v>1</v>
      </c>
      <c r="F7" s="32">
        <v>22000000</v>
      </c>
      <c r="G7" s="32">
        <v>22000000</v>
      </c>
      <c r="H7" s="27" t="s">
        <v>12</v>
      </c>
      <c r="I7" s="23" t="s">
        <v>37</v>
      </c>
    </row>
    <row r="8" spans="1:9" ht="33" customHeight="1" x14ac:dyDescent="0.25">
      <c r="A8" s="31" t="s">
        <v>34</v>
      </c>
      <c r="B8" s="22"/>
      <c r="C8" s="23" t="s">
        <v>37</v>
      </c>
      <c r="D8" s="30" t="s">
        <v>4</v>
      </c>
      <c r="E8" s="27">
        <v>1</v>
      </c>
      <c r="F8" s="32">
        <v>20000000</v>
      </c>
      <c r="G8" s="32">
        <v>20000000</v>
      </c>
      <c r="H8" s="27" t="s">
        <v>12</v>
      </c>
      <c r="I8" s="23" t="s">
        <v>37</v>
      </c>
    </row>
    <row r="9" spans="1:9" ht="33" customHeight="1" x14ac:dyDescent="0.25">
      <c r="A9" s="31" t="s">
        <v>39</v>
      </c>
      <c r="B9" s="22"/>
      <c r="C9" s="23" t="s">
        <v>37</v>
      </c>
      <c r="D9" s="30" t="s">
        <v>4</v>
      </c>
      <c r="E9" s="27">
        <v>1</v>
      </c>
      <c r="F9" s="32">
        <v>20000000</v>
      </c>
      <c r="G9" s="32">
        <v>20000000</v>
      </c>
      <c r="H9" s="27" t="s">
        <v>12</v>
      </c>
      <c r="I9" s="23" t="s">
        <v>37</v>
      </c>
    </row>
    <row r="10" spans="1:9" ht="33" customHeight="1" x14ac:dyDescent="0.25">
      <c r="A10" s="31" t="s">
        <v>40</v>
      </c>
      <c r="B10" s="22"/>
      <c r="C10" s="23" t="s">
        <v>37</v>
      </c>
      <c r="D10" s="30" t="s">
        <v>4</v>
      </c>
      <c r="E10" s="27">
        <v>1</v>
      </c>
      <c r="F10" s="32">
        <v>20000000</v>
      </c>
      <c r="G10" s="32">
        <v>20000000</v>
      </c>
      <c r="H10" s="27" t="s">
        <v>12</v>
      </c>
      <c r="I10" s="23" t="s">
        <v>37</v>
      </c>
    </row>
    <row r="11" spans="1:9" ht="33" customHeight="1" x14ac:dyDescent="0.25">
      <c r="A11" s="31" t="s">
        <v>41</v>
      </c>
      <c r="B11" s="22"/>
      <c r="C11" s="23" t="s">
        <v>37</v>
      </c>
      <c r="D11" s="30" t="s">
        <v>4</v>
      </c>
      <c r="E11" s="27">
        <v>1</v>
      </c>
      <c r="F11" s="32">
        <v>18000000</v>
      </c>
      <c r="G11" s="32">
        <v>18000000</v>
      </c>
      <c r="H11" s="27" t="s">
        <v>12</v>
      </c>
      <c r="I11" s="23" t="s">
        <v>37</v>
      </c>
    </row>
    <row r="12" spans="1:9" ht="62.25" customHeight="1" x14ac:dyDescent="0.25">
      <c r="A12" s="80" t="s">
        <v>77</v>
      </c>
      <c r="B12" s="36" t="s">
        <v>78</v>
      </c>
      <c r="C12" s="23" t="s">
        <v>75</v>
      </c>
      <c r="D12" s="30" t="s">
        <v>4</v>
      </c>
      <c r="E12" s="30">
        <v>1</v>
      </c>
      <c r="F12" s="32">
        <v>45000000</v>
      </c>
      <c r="G12" s="32">
        <v>45000000</v>
      </c>
      <c r="H12" s="30" t="s">
        <v>76</v>
      </c>
      <c r="I12" s="23" t="s">
        <v>75</v>
      </c>
    </row>
    <row r="13" spans="1:9" ht="47.25" customHeight="1" x14ac:dyDescent="0.25">
      <c r="A13" s="80" t="s">
        <v>105</v>
      </c>
      <c r="B13" s="36" t="s">
        <v>78</v>
      </c>
      <c r="C13" s="70" t="s">
        <v>106</v>
      </c>
      <c r="D13" s="30" t="s">
        <v>4</v>
      </c>
      <c r="E13" s="30">
        <v>1</v>
      </c>
      <c r="F13" s="32">
        <v>30000000</v>
      </c>
      <c r="G13" s="32">
        <v>30000000</v>
      </c>
      <c r="H13" s="30" t="s">
        <v>107</v>
      </c>
      <c r="I13" s="23" t="s">
        <v>106</v>
      </c>
    </row>
    <row r="14" spans="1:9" ht="21.75" customHeight="1" x14ac:dyDescent="0.25">
      <c r="A14" s="28" t="s">
        <v>19</v>
      </c>
      <c r="B14" s="28"/>
      <c r="C14" s="28"/>
      <c r="D14" s="28"/>
      <c r="E14" s="28"/>
      <c r="F14" s="28"/>
      <c r="G14" s="33">
        <f>SUM(G7:G13)</f>
        <v>175000000</v>
      </c>
      <c r="H14" s="28"/>
      <c r="I14" s="28"/>
    </row>
    <row r="15" spans="1:9" ht="30" x14ac:dyDescent="0.25">
      <c r="A15" s="31" t="s">
        <v>74</v>
      </c>
      <c r="B15" s="36" t="s">
        <v>78</v>
      </c>
      <c r="C15" s="23" t="s">
        <v>51</v>
      </c>
      <c r="D15" s="30" t="s">
        <v>80</v>
      </c>
      <c r="E15" s="30">
        <v>6</v>
      </c>
      <c r="F15" s="75">
        <f>G15/E15</f>
        <v>286253</v>
      </c>
      <c r="G15" s="75">
        <v>1717518</v>
      </c>
      <c r="H15" s="30" t="s">
        <v>81</v>
      </c>
      <c r="I15" s="23" t="s">
        <v>79</v>
      </c>
    </row>
    <row r="16" spans="1:9" x14ac:dyDescent="0.25">
      <c r="A16" s="28" t="s">
        <v>19</v>
      </c>
      <c r="B16" s="28"/>
      <c r="C16" s="28"/>
      <c r="D16" s="28"/>
      <c r="E16" s="73"/>
      <c r="F16" s="73"/>
      <c r="G16" s="74">
        <f>G15</f>
        <v>1717518</v>
      </c>
      <c r="H16" s="28"/>
      <c r="I16" s="2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E21" sqref="E21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8" width="12.85546875" customWidth="1"/>
    <col min="9" max="9" width="24" customWidth="1"/>
    <col min="10" max="10" width="12.5703125" customWidth="1"/>
    <col min="11" max="11" width="25.42578125" customWidth="1"/>
    <col min="13" max="13" width="6.5703125" customWidth="1"/>
    <col min="14" max="14" width="16.42578125" customWidth="1"/>
    <col min="15" max="15" width="13.140625" customWidth="1"/>
    <col min="16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7" t="s">
        <v>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</row>
    <row r="6" spans="1:17" ht="38.25" x14ac:dyDescent="0.25">
      <c r="A6" s="34" t="s">
        <v>42</v>
      </c>
      <c r="B6" s="36"/>
      <c r="C6" s="35" t="s">
        <v>37</v>
      </c>
      <c r="D6" s="30" t="s">
        <v>4</v>
      </c>
      <c r="E6" s="30">
        <v>1</v>
      </c>
      <c r="F6" s="24">
        <v>29664668</v>
      </c>
      <c r="G6" s="24">
        <v>29664668</v>
      </c>
      <c r="H6" s="35" t="s">
        <v>12</v>
      </c>
      <c r="I6" s="35" t="s">
        <v>37</v>
      </c>
    </row>
    <row r="7" spans="1:17" ht="38.25" x14ac:dyDescent="0.25">
      <c r="A7" s="34" t="s">
        <v>43</v>
      </c>
      <c r="B7" s="36"/>
      <c r="C7" s="35" t="s">
        <v>37</v>
      </c>
      <c r="D7" s="30" t="s">
        <v>4</v>
      </c>
      <c r="E7" s="30">
        <v>1</v>
      </c>
      <c r="F7" s="24">
        <v>33400000</v>
      </c>
      <c r="G7" s="24">
        <v>33400000</v>
      </c>
      <c r="H7" s="35" t="s">
        <v>12</v>
      </c>
      <c r="I7" s="35" t="s">
        <v>37</v>
      </c>
    </row>
    <row r="8" spans="1:17" x14ac:dyDescent="0.25">
      <c r="A8" s="28" t="s">
        <v>19</v>
      </c>
      <c r="B8" s="28"/>
      <c r="C8" s="28"/>
      <c r="D8" s="28"/>
      <c r="E8" s="28"/>
      <c r="F8" s="28"/>
      <c r="G8" s="33">
        <f>SUM(G6:G7)</f>
        <v>63064668</v>
      </c>
      <c r="H8" s="28"/>
      <c r="I8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7" workbookViewId="0">
      <selection activeCell="C12" sqref="C12:C25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8" width="11.140625" customWidth="1"/>
    <col min="9" max="9" width="25.85546875" customWidth="1"/>
    <col min="11" max="11" width="18" customWidth="1"/>
    <col min="14" max="14" width="15.42578125" customWidth="1"/>
    <col min="15" max="15" width="15.28515625" customWidth="1"/>
    <col min="16" max="16" width="10.28515625" customWidth="1"/>
    <col min="17" max="17" width="9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7" t="s">
        <v>104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  <c r="J5" s="1"/>
      <c r="K5" s="1"/>
      <c r="L5" s="1"/>
      <c r="M5" s="1"/>
      <c r="N5" s="1"/>
      <c r="O5" s="1"/>
      <c r="P5" s="1"/>
      <c r="Q5" s="1"/>
      <c r="R5" s="1"/>
    </row>
    <row r="6" spans="1:18" ht="54" customHeight="1" x14ac:dyDescent="0.25">
      <c r="A6" s="6" t="s">
        <v>44</v>
      </c>
      <c r="B6" s="63"/>
      <c r="C6" s="5" t="s">
        <v>37</v>
      </c>
      <c r="D6" s="50" t="s">
        <v>4</v>
      </c>
      <c r="E6" s="50">
        <v>1</v>
      </c>
      <c r="F6" s="37">
        <v>108000000</v>
      </c>
      <c r="G6" s="37">
        <v>108000000</v>
      </c>
      <c r="H6" s="50" t="s">
        <v>12</v>
      </c>
      <c r="I6" s="5" t="s">
        <v>37</v>
      </c>
    </row>
    <row r="7" spans="1:18" ht="54" customHeight="1" x14ac:dyDescent="0.25">
      <c r="A7" s="6" t="s">
        <v>34</v>
      </c>
      <c r="B7" s="63"/>
      <c r="C7" s="5" t="s">
        <v>37</v>
      </c>
      <c r="D7" s="50" t="s">
        <v>4</v>
      </c>
      <c r="E7" s="50">
        <v>2</v>
      </c>
      <c r="F7" s="38">
        <v>16000000</v>
      </c>
      <c r="G7" s="38">
        <v>16000000</v>
      </c>
      <c r="H7" s="50" t="s">
        <v>12</v>
      </c>
      <c r="I7" s="5" t="s">
        <v>37</v>
      </c>
    </row>
    <row r="8" spans="1:18" ht="54" customHeight="1" x14ac:dyDescent="0.25">
      <c r="A8" s="6" t="s">
        <v>45</v>
      </c>
      <c r="B8" s="63"/>
      <c r="C8" s="5" t="s">
        <v>37</v>
      </c>
      <c r="D8" s="50" t="s">
        <v>4</v>
      </c>
      <c r="E8" s="50">
        <v>3</v>
      </c>
      <c r="F8" s="38">
        <v>16000000</v>
      </c>
      <c r="G8" s="38">
        <v>16000000</v>
      </c>
      <c r="H8" s="50" t="s">
        <v>12</v>
      </c>
      <c r="I8" s="5" t="s">
        <v>37</v>
      </c>
    </row>
    <row r="9" spans="1:18" ht="54" customHeight="1" x14ac:dyDescent="0.25">
      <c r="A9" s="6" t="s">
        <v>46</v>
      </c>
      <c r="B9" s="63"/>
      <c r="C9" s="5" t="s">
        <v>37</v>
      </c>
      <c r="D9" s="50" t="s">
        <v>4</v>
      </c>
      <c r="E9" s="50">
        <v>4</v>
      </c>
      <c r="F9" s="38">
        <v>12000000</v>
      </c>
      <c r="G9" s="38">
        <v>12000000</v>
      </c>
      <c r="H9" s="50" t="s">
        <v>12</v>
      </c>
      <c r="I9" s="5" t="s">
        <v>37</v>
      </c>
    </row>
    <row r="10" spans="1:18" ht="54" customHeight="1" x14ac:dyDescent="0.25">
      <c r="A10" s="6" t="s">
        <v>47</v>
      </c>
      <c r="B10" s="63"/>
      <c r="C10" s="5" t="s">
        <v>37</v>
      </c>
      <c r="D10" s="50" t="s">
        <v>4</v>
      </c>
      <c r="E10" s="50">
        <v>5</v>
      </c>
      <c r="F10" s="38">
        <v>14000000</v>
      </c>
      <c r="G10" s="38">
        <v>14000000</v>
      </c>
      <c r="H10" s="50" t="s">
        <v>12</v>
      </c>
      <c r="I10" s="5" t="s">
        <v>37</v>
      </c>
    </row>
    <row r="11" spans="1:18" x14ac:dyDescent="0.25">
      <c r="A11" s="65" t="s">
        <v>19</v>
      </c>
      <c r="B11" s="65"/>
      <c r="C11" s="65"/>
      <c r="D11" s="65"/>
      <c r="E11" s="65"/>
      <c r="F11" s="65"/>
      <c r="G11" s="68">
        <f>SUM(G6:G10)</f>
        <v>166000000</v>
      </c>
      <c r="H11" s="65"/>
      <c r="I11" s="69"/>
    </row>
    <row r="12" spans="1:18" x14ac:dyDescent="0.25">
      <c r="A12" s="104" t="s">
        <v>103</v>
      </c>
      <c r="B12" s="101" t="s">
        <v>101</v>
      </c>
      <c r="C12" s="101" t="s">
        <v>100</v>
      </c>
      <c r="D12" s="36" t="s">
        <v>84</v>
      </c>
      <c r="E12" s="36">
        <v>23</v>
      </c>
      <c r="F12" s="47">
        <v>1030</v>
      </c>
      <c r="G12" s="47">
        <f t="shared" ref="G12:G22" si="0">E12*F12</f>
        <v>23690</v>
      </c>
      <c r="H12" s="101" t="s">
        <v>102</v>
      </c>
      <c r="I12" s="36" t="s">
        <v>83</v>
      </c>
    </row>
    <row r="13" spans="1:18" x14ac:dyDescent="0.25">
      <c r="A13" s="105"/>
      <c r="B13" s="102"/>
      <c r="C13" s="102"/>
      <c r="D13" s="36" t="s">
        <v>84</v>
      </c>
      <c r="E13" s="36">
        <v>45</v>
      </c>
      <c r="F13" s="47">
        <v>1830</v>
      </c>
      <c r="G13" s="47">
        <f t="shared" si="0"/>
        <v>82350</v>
      </c>
      <c r="H13" s="102"/>
      <c r="I13" s="36" t="s">
        <v>85</v>
      </c>
    </row>
    <row r="14" spans="1:18" x14ac:dyDescent="0.25">
      <c r="A14" s="105"/>
      <c r="B14" s="102"/>
      <c r="C14" s="102"/>
      <c r="D14" s="36" t="s">
        <v>87</v>
      </c>
      <c r="E14" s="36">
        <v>13</v>
      </c>
      <c r="F14" s="47">
        <v>9800</v>
      </c>
      <c r="G14" s="47">
        <f t="shared" si="0"/>
        <v>127400</v>
      </c>
      <c r="H14" s="102"/>
      <c r="I14" s="36" t="s">
        <v>86</v>
      </c>
    </row>
    <row r="15" spans="1:18" x14ac:dyDescent="0.25">
      <c r="A15" s="105"/>
      <c r="B15" s="102"/>
      <c r="C15" s="102"/>
      <c r="D15" s="36" t="s">
        <v>1</v>
      </c>
      <c r="E15" s="36">
        <v>300</v>
      </c>
      <c r="F15" s="47">
        <v>50</v>
      </c>
      <c r="G15" s="47">
        <f t="shared" si="0"/>
        <v>15000</v>
      </c>
      <c r="H15" s="102"/>
      <c r="I15" s="36" t="s">
        <v>88</v>
      </c>
    </row>
    <row r="16" spans="1:18" x14ac:dyDescent="0.25">
      <c r="A16" s="105"/>
      <c r="B16" s="102"/>
      <c r="C16" s="102"/>
      <c r="D16" s="36" t="s">
        <v>1</v>
      </c>
      <c r="E16" s="36">
        <v>300</v>
      </c>
      <c r="F16" s="47">
        <v>50</v>
      </c>
      <c r="G16" s="47">
        <f t="shared" si="0"/>
        <v>15000</v>
      </c>
      <c r="H16" s="102"/>
      <c r="I16" s="36" t="s">
        <v>89</v>
      </c>
    </row>
    <row r="17" spans="1:9" x14ac:dyDescent="0.25">
      <c r="A17" s="105"/>
      <c r="B17" s="102"/>
      <c r="C17" s="102"/>
      <c r="D17" s="36" t="s">
        <v>84</v>
      </c>
      <c r="E17" s="36">
        <v>40</v>
      </c>
      <c r="F17" s="47">
        <v>400</v>
      </c>
      <c r="G17" s="47">
        <f t="shared" si="0"/>
        <v>16000</v>
      </c>
      <c r="H17" s="102"/>
      <c r="I17" s="36" t="s">
        <v>90</v>
      </c>
    </row>
    <row r="18" spans="1:9" ht="30" x14ac:dyDescent="0.25">
      <c r="A18" s="105"/>
      <c r="B18" s="102"/>
      <c r="C18" s="102"/>
      <c r="D18" s="36" t="s">
        <v>1</v>
      </c>
      <c r="E18" s="36">
        <v>300</v>
      </c>
      <c r="F18" s="47">
        <v>50</v>
      </c>
      <c r="G18" s="47">
        <f t="shared" si="0"/>
        <v>15000</v>
      </c>
      <c r="H18" s="102"/>
      <c r="I18" s="79" t="s">
        <v>91</v>
      </c>
    </row>
    <row r="19" spans="1:9" ht="45" x14ac:dyDescent="0.25">
      <c r="A19" s="105"/>
      <c r="B19" s="102"/>
      <c r="C19" s="102"/>
      <c r="D19" s="36" t="s">
        <v>93</v>
      </c>
      <c r="E19" s="36">
        <v>7</v>
      </c>
      <c r="F19" s="47">
        <v>4500</v>
      </c>
      <c r="G19" s="47">
        <f t="shared" si="0"/>
        <v>31500</v>
      </c>
      <c r="H19" s="102"/>
      <c r="I19" s="70" t="s">
        <v>92</v>
      </c>
    </row>
    <row r="20" spans="1:9" x14ac:dyDescent="0.25">
      <c r="A20" s="105"/>
      <c r="B20" s="102"/>
      <c r="C20" s="102"/>
      <c r="D20" s="36" t="s">
        <v>84</v>
      </c>
      <c r="E20" s="36">
        <v>50</v>
      </c>
      <c r="F20" s="47">
        <v>1230</v>
      </c>
      <c r="G20" s="47">
        <f t="shared" si="0"/>
        <v>61500</v>
      </c>
      <c r="H20" s="102"/>
      <c r="I20" s="36" t="s">
        <v>94</v>
      </c>
    </row>
    <row r="21" spans="1:9" x14ac:dyDescent="0.25">
      <c r="A21" s="105"/>
      <c r="B21" s="102"/>
      <c r="C21" s="102"/>
      <c r="D21" s="36" t="s">
        <v>84</v>
      </c>
      <c r="E21" s="36">
        <v>20</v>
      </c>
      <c r="F21" s="47">
        <v>9800</v>
      </c>
      <c r="G21" s="47">
        <f t="shared" si="0"/>
        <v>196000</v>
      </c>
      <c r="H21" s="102"/>
      <c r="I21" s="36" t="s">
        <v>95</v>
      </c>
    </row>
    <row r="22" spans="1:9" x14ac:dyDescent="0.25">
      <c r="A22" s="105"/>
      <c r="B22" s="102"/>
      <c r="C22" s="102"/>
      <c r="D22" s="36" t="s">
        <v>84</v>
      </c>
      <c r="E22" s="36">
        <v>30</v>
      </c>
      <c r="F22" s="47">
        <v>3595</v>
      </c>
      <c r="G22" s="47">
        <f t="shared" si="0"/>
        <v>107850</v>
      </c>
      <c r="H22" s="102"/>
      <c r="I22" s="36" t="s">
        <v>96</v>
      </c>
    </row>
    <row r="23" spans="1:9" x14ac:dyDescent="0.25">
      <c r="A23" s="105"/>
      <c r="B23" s="102"/>
      <c r="C23" s="102"/>
      <c r="D23" s="36" t="s">
        <v>1</v>
      </c>
      <c r="E23" s="36">
        <v>15</v>
      </c>
      <c r="F23" s="47">
        <v>517.33000000000004</v>
      </c>
      <c r="G23" s="47">
        <v>7760</v>
      </c>
      <c r="H23" s="102"/>
      <c r="I23" s="36" t="s">
        <v>97</v>
      </c>
    </row>
    <row r="24" spans="1:9" x14ac:dyDescent="0.25">
      <c r="A24" s="105"/>
      <c r="B24" s="102"/>
      <c r="C24" s="102"/>
      <c r="D24" s="36" t="s">
        <v>93</v>
      </c>
      <c r="E24" s="36">
        <v>5</v>
      </c>
      <c r="F24" s="47">
        <v>1800</v>
      </c>
      <c r="G24" s="47">
        <f>E24*F24</f>
        <v>9000</v>
      </c>
      <c r="H24" s="102"/>
      <c r="I24" s="36" t="s">
        <v>98</v>
      </c>
    </row>
    <row r="25" spans="1:9" ht="28.5" customHeight="1" x14ac:dyDescent="0.25">
      <c r="A25" s="106"/>
      <c r="B25" s="103"/>
      <c r="C25" s="103"/>
      <c r="D25" s="36" t="s">
        <v>84</v>
      </c>
      <c r="E25" s="36">
        <v>10</v>
      </c>
      <c r="F25" s="47">
        <v>1000</v>
      </c>
      <c r="G25" s="47">
        <f>E25*F25</f>
        <v>10000</v>
      </c>
      <c r="H25" s="103"/>
      <c r="I25" s="70" t="s">
        <v>99</v>
      </c>
    </row>
    <row r="26" spans="1:9" x14ac:dyDescent="0.25">
      <c r="A26" s="65" t="s">
        <v>19</v>
      </c>
      <c r="B26" s="28"/>
      <c r="C26" s="28"/>
      <c r="D26" s="28"/>
      <c r="E26" s="28"/>
      <c r="F26" s="33"/>
      <c r="G26" s="33">
        <f>SUM(G12:G25)</f>
        <v>718050</v>
      </c>
      <c r="H26" s="28"/>
      <c r="I26" s="28"/>
    </row>
    <row r="27" spans="1:9" x14ac:dyDescent="0.25">
      <c r="A27" s="22"/>
      <c r="B27" s="22"/>
      <c r="C27" s="22"/>
      <c r="D27" s="22"/>
      <c r="E27" s="22"/>
      <c r="F27" s="45"/>
      <c r="G27" s="45"/>
      <c r="H27" s="22"/>
      <c r="I27" s="22"/>
    </row>
  </sheetData>
  <mergeCells count="4">
    <mergeCell ref="C12:C25"/>
    <mergeCell ref="B12:B25"/>
    <mergeCell ref="H12:H25"/>
    <mergeCell ref="A12:A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B21" sqref="B21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8" width="14.5703125" customWidth="1"/>
    <col min="9" max="9" width="19.85546875" customWidth="1"/>
    <col min="10" max="10" width="9.85546875" bestFit="1" customWidth="1"/>
    <col min="11" max="11" width="20.5703125" customWidth="1"/>
    <col min="14" max="14" width="18.42578125" customWidth="1"/>
    <col min="15" max="15" width="13.5703125" customWidth="1"/>
    <col min="16" max="16" width="17.5703125" customWidth="1"/>
    <col min="17" max="17" width="11.5703125" customWidth="1"/>
  </cols>
  <sheetData>
    <row r="2" spans="1:9" x14ac:dyDescent="0.25">
      <c r="A2" s="1"/>
      <c r="B2" s="18" t="s">
        <v>67</v>
      </c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8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90" t="s">
        <v>11</v>
      </c>
      <c r="B7" s="109" t="s">
        <v>16</v>
      </c>
      <c r="C7" s="83" t="s">
        <v>17</v>
      </c>
      <c r="D7" s="93" t="s">
        <v>1</v>
      </c>
      <c r="E7" s="93">
        <v>2</v>
      </c>
      <c r="F7" s="97">
        <f>G7/E7</f>
        <v>309990</v>
      </c>
      <c r="G7" s="107">
        <v>619980</v>
      </c>
      <c r="H7" s="95" t="s">
        <v>49</v>
      </c>
      <c r="I7" s="59" t="s">
        <v>13</v>
      </c>
    </row>
    <row r="8" spans="1:9" ht="45" hidden="1" customHeight="1" x14ac:dyDescent="0.25">
      <c r="A8" s="91"/>
      <c r="B8" s="84"/>
      <c r="C8" s="84"/>
      <c r="D8" s="94"/>
      <c r="E8" s="94"/>
      <c r="F8" s="98"/>
      <c r="G8" s="108"/>
      <c r="H8" s="95"/>
      <c r="I8" s="59" t="s">
        <v>14</v>
      </c>
    </row>
    <row r="9" spans="1:9" ht="26.25" thickBot="1" x14ac:dyDescent="0.3">
      <c r="A9" s="6" t="s">
        <v>15</v>
      </c>
      <c r="B9" s="19" t="s">
        <v>16</v>
      </c>
      <c r="C9" s="5" t="s">
        <v>17</v>
      </c>
      <c r="D9" s="50" t="s">
        <v>1</v>
      </c>
      <c r="E9" s="50">
        <v>1</v>
      </c>
      <c r="F9" s="4">
        <v>761815</v>
      </c>
      <c r="G9" s="76">
        <v>761815</v>
      </c>
      <c r="H9" s="5" t="s">
        <v>82</v>
      </c>
      <c r="I9" s="5" t="s">
        <v>18</v>
      </c>
    </row>
    <row r="10" spans="1:9" x14ac:dyDescent="0.25">
      <c r="A10" s="20" t="s">
        <v>19</v>
      </c>
      <c r="B10" s="20"/>
      <c r="C10" s="67"/>
      <c r="D10" s="21"/>
      <c r="E10" s="21"/>
      <c r="F10" s="21"/>
      <c r="G10" s="78">
        <f>SUM(G7:G9)</f>
        <v>1381795</v>
      </c>
      <c r="H10" s="39"/>
      <c r="I10" s="60"/>
    </row>
    <row r="11" spans="1:9" ht="25.5" x14ac:dyDescent="0.25">
      <c r="A11" s="48" t="s">
        <v>20</v>
      </c>
      <c r="B11" s="25" t="s">
        <v>21</v>
      </c>
      <c r="C11" s="61" t="s">
        <v>22</v>
      </c>
      <c r="D11" s="25" t="s">
        <v>4</v>
      </c>
      <c r="E11" s="25">
        <v>1</v>
      </c>
      <c r="F11" s="26">
        <v>1300000</v>
      </c>
      <c r="G11" s="41">
        <v>1300000</v>
      </c>
      <c r="H11" s="25" t="s">
        <v>48</v>
      </c>
      <c r="I11" s="61" t="s">
        <v>22</v>
      </c>
    </row>
    <row r="12" spans="1:9" ht="29.25" customHeight="1" x14ac:dyDescent="0.25">
      <c r="A12" s="62" t="s">
        <v>31</v>
      </c>
      <c r="B12" s="63"/>
      <c r="C12" s="5" t="s">
        <v>37</v>
      </c>
      <c r="D12" s="50" t="s">
        <v>4</v>
      </c>
      <c r="E12" s="50">
        <v>1</v>
      </c>
      <c r="F12" s="64">
        <v>13000000</v>
      </c>
      <c r="G12" s="64">
        <v>13000000</v>
      </c>
      <c r="H12" s="25" t="s">
        <v>48</v>
      </c>
      <c r="I12" s="5" t="s">
        <v>37</v>
      </c>
    </row>
    <row r="13" spans="1:9" ht="38.25" x14ac:dyDescent="0.25">
      <c r="A13" s="62" t="s">
        <v>32</v>
      </c>
      <c r="B13" s="63"/>
      <c r="C13" s="5" t="s">
        <v>37</v>
      </c>
      <c r="D13" s="50" t="s">
        <v>4</v>
      </c>
      <c r="E13" s="50">
        <v>1</v>
      </c>
      <c r="F13" s="64">
        <v>11000000</v>
      </c>
      <c r="G13" s="64">
        <v>11000000</v>
      </c>
      <c r="H13" s="25" t="s">
        <v>48</v>
      </c>
      <c r="I13" s="5" t="s">
        <v>37</v>
      </c>
    </row>
    <row r="14" spans="1:9" ht="51" x14ac:dyDescent="0.25">
      <c r="A14" s="62" t="s">
        <v>23</v>
      </c>
      <c r="B14" s="63"/>
      <c r="C14" s="5" t="s">
        <v>37</v>
      </c>
      <c r="D14" s="50" t="s">
        <v>4</v>
      </c>
      <c r="E14" s="50">
        <v>1</v>
      </c>
      <c r="F14" s="64">
        <v>12000000</v>
      </c>
      <c r="G14" s="64">
        <v>12000000</v>
      </c>
      <c r="H14" s="25" t="s">
        <v>48</v>
      </c>
      <c r="I14" s="5" t="s">
        <v>37</v>
      </c>
    </row>
    <row r="15" spans="1:9" ht="51" x14ac:dyDescent="0.25">
      <c r="A15" s="62" t="s">
        <v>33</v>
      </c>
      <c r="B15" s="63"/>
      <c r="C15" s="5" t="s">
        <v>37</v>
      </c>
      <c r="D15" s="50" t="s">
        <v>4</v>
      </c>
      <c r="E15" s="50">
        <v>1</v>
      </c>
      <c r="F15" s="64">
        <v>12000000</v>
      </c>
      <c r="G15" s="64">
        <v>12000000</v>
      </c>
      <c r="H15" s="25" t="s">
        <v>48</v>
      </c>
      <c r="I15" s="5" t="s">
        <v>37</v>
      </c>
    </row>
    <row r="16" spans="1:9" ht="38.25" x14ac:dyDescent="0.25">
      <c r="A16" s="62" t="s">
        <v>24</v>
      </c>
      <c r="B16" s="63"/>
      <c r="C16" s="5" t="s">
        <v>37</v>
      </c>
      <c r="D16" s="50" t="s">
        <v>4</v>
      </c>
      <c r="E16" s="50">
        <v>1</v>
      </c>
      <c r="F16" s="64">
        <v>10000000</v>
      </c>
      <c r="G16" s="64">
        <v>10000000</v>
      </c>
      <c r="H16" s="25" t="s">
        <v>48</v>
      </c>
      <c r="I16" s="5" t="s">
        <v>37</v>
      </c>
    </row>
    <row r="17" spans="1:9" ht="38.25" x14ac:dyDescent="0.25">
      <c r="A17" s="62" t="s">
        <v>25</v>
      </c>
      <c r="B17" s="63"/>
      <c r="C17" s="5" t="s">
        <v>37</v>
      </c>
      <c r="D17" s="50" t="s">
        <v>4</v>
      </c>
      <c r="E17" s="50">
        <v>1</v>
      </c>
      <c r="F17" s="64">
        <v>12000000</v>
      </c>
      <c r="G17" s="64">
        <v>12000000</v>
      </c>
      <c r="H17" s="25" t="s">
        <v>48</v>
      </c>
      <c r="I17" s="5" t="s">
        <v>37</v>
      </c>
    </row>
    <row r="18" spans="1:9" ht="51" x14ac:dyDescent="0.25">
      <c r="A18" s="62" t="s">
        <v>26</v>
      </c>
      <c r="B18" s="63"/>
      <c r="C18" s="5" t="s">
        <v>37</v>
      </c>
      <c r="D18" s="50" t="s">
        <v>4</v>
      </c>
      <c r="E18" s="50">
        <v>1</v>
      </c>
      <c r="F18" s="64">
        <v>12000000</v>
      </c>
      <c r="G18" s="64">
        <v>12000000</v>
      </c>
      <c r="H18" s="25" t="s">
        <v>48</v>
      </c>
      <c r="I18" s="5" t="s">
        <v>37</v>
      </c>
    </row>
    <row r="19" spans="1:9" ht="38.25" x14ac:dyDescent="0.25">
      <c r="A19" s="62" t="s">
        <v>27</v>
      </c>
      <c r="B19" s="63"/>
      <c r="C19" s="5" t="s">
        <v>37</v>
      </c>
      <c r="D19" s="50" t="s">
        <v>4</v>
      </c>
      <c r="E19" s="50">
        <v>1</v>
      </c>
      <c r="F19" s="64">
        <v>20000000</v>
      </c>
      <c r="G19" s="64">
        <v>20000000</v>
      </c>
      <c r="H19" s="25" t="s">
        <v>48</v>
      </c>
      <c r="I19" s="5" t="s">
        <v>37</v>
      </c>
    </row>
    <row r="20" spans="1:9" ht="38.25" x14ac:dyDescent="0.25">
      <c r="A20" s="62" t="s">
        <v>28</v>
      </c>
      <c r="B20" s="63"/>
      <c r="C20" s="5" t="s">
        <v>37</v>
      </c>
      <c r="D20" s="50" t="s">
        <v>4</v>
      </c>
      <c r="E20" s="50">
        <v>1</v>
      </c>
      <c r="F20" s="64">
        <v>10000000</v>
      </c>
      <c r="G20" s="64">
        <v>10000000</v>
      </c>
      <c r="H20" s="25" t="s">
        <v>48</v>
      </c>
      <c r="I20" s="5" t="s">
        <v>37</v>
      </c>
    </row>
    <row r="21" spans="1:9" ht="51" x14ac:dyDescent="0.25">
      <c r="A21" s="62" t="s">
        <v>29</v>
      </c>
      <c r="B21" s="63"/>
      <c r="C21" s="5" t="s">
        <v>37</v>
      </c>
      <c r="D21" s="50" t="s">
        <v>4</v>
      </c>
      <c r="E21" s="50">
        <v>1</v>
      </c>
      <c r="F21" s="64">
        <v>75000000</v>
      </c>
      <c r="G21" s="64">
        <v>75000000</v>
      </c>
      <c r="H21" s="25" t="s">
        <v>48</v>
      </c>
      <c r="I21" s="5" t="s">
        <v>37</v>
      </c>
    </row>
    <row r="22" spans="1:9" ht="38.25" x14ac:dyDescent="0.25">
      <c r="A22" s="62" t="s">
        <v>30</v>
      </c>
      <c r="B22" s="63"/>
      <c r="C22" s="5" t="s">
        <v>37</v>
      </c>
      <c r="D22" s="50" t="s">
        <v>4</v>
      </c>
      <c r="E22" s="50">
        <v>1</v>
      </c>
      <c r="F22" s="64">
        <v>50000000</v>
      </c>
      <c r="G22" s="64">
        <v>50000000</v>
      </c>
      <c r="H22" s="25" t="s">
        <v>48</v>
      </c>
      <c r="I22" s="5" t="s">
        <v>37</v>
      </c>
    </row>
    <row r="23" spans="1:9" x14ac:dyDescent="0.25">
      <c r="A23" s="65" t="s">
        <v>19</v>
      </c>
      <c r="B23" s="65"/>
      <c r="C23" s="65"/>
      <c r="D23" s="65"/>
      <c r="E23" s="65"/>
      <c r="F23" s="65"/>
      <c r="G23" s="66">
        <f>SUM(G11:G22)</f>
        <v>238300000</v>
      </c>
      <c r="H23" s="65"/>
      <c r="I23" s="65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C19" sqref="C19"/>
    </sheetView>
  </sheetViews>
  <sheetFormatPr defaultRowHeight="15" x14ac:dyDescent="0.25"/>
  <cols>
    <col min="1" max="1" width="24" customWidth="1"/>
    <col min="2" max="2" width="22.28515625" customWidth="1"/>
    <col min="4" max="4" width="12.5703125" customWidth="1"/>
    <col min="5" max="5" width="11.7109375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68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x14ac:dyDescent="0.25">
      <c r="A7" s="90"/>
      <c r="B7" s="109"/>
      <c r="C7" s="90"/>
      <c r="D7" s="93"/>
      <c r="E7" s="93"/>
      <c r="F7" s="97"/>
      <c r="G7" s="97"/>
      <c r="H7" s="99"/>
      <c r="I7" s="90"/>
    </row>
    <row r="8" spans="1:9" x14ac:dyDescent="0.25">
      <c r="A8" s="91"/>
      <c r="B8" s="84"/>
      <c r="C8" s="91"/>
      <c r="D8" s="94"/>
      <c r="E8" s="94"/>
      <c r="F8" s="98"/>
      <c r="G8" s="98"/>
      <c r="H8" s="100"/>
      <c r="I8" s="91"/>
    </row>
    <row r="9" spans="1:9" ht="15.75" thickBot="1" x14ac:dyDescent="0.3">
      <c r="A9" s="6"/>
      <c r="B9" s="5"/>
      <c r="C9" s="2"/>
      <c r="D9" s="3"/>
      <c r="E9" s="3"/>
      <c r="F9" s="4"/>
      <c r="G9" s="4"/>
      <c r="H9" s="10"/>
      <c r="I9" s="2"/>
    </row>
    <row r="10" spans="1:9" ht="15.75" thickBot="1" x14ac:dyDescent="0.3">
      <c r="A10" s="11"/>
      <c r="B10" s="11"/>
      <c r="C10" s="11"/>
      <c r="D10" s="12"/>
      <c r="E10" s="12"/>
      <c r="F10" s="12"/>
      <c r="G10" s="13">
        <f>SUM(G7:G9)</f>
        <v>0</v>
      </c>
      <c r="H10" s="14"/>
      <c r="I10" s="15"/>
    </row>
  </sheetData>
  <mergeCells count="9"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1</vt:lpstr>
      <vt:lpstr>ПЦФ3</vt:lpstr>
      <vt:lpstr>ПЦФ4</vt:lpstr>
      <vt:lpstr>ПЦФ7</vt:lpstr>
      <vt:lpstr>Лист21</vt:lpstr>
      <vt:lpstr>ПЦФ8 Насиев</vt:lpstr>
      <vt:lpstr>ПЦФ8Онаев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2025-06-03T04:41:17Z</dcterms:modified>
</cp:coreProperties>
</file>