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029"/>
  <workbookPr filterPrivacy="1" defaultThemeVersion="124226"/>
  <xr:revisionPtr revIDLastSave="0" documentId="13_ncr:1_{DC73CF57-CE8B-4330-85F1-E92458A531E3}" xr6:coauthVersionLast="40" xr6:coauthVersionMax="40" xr10:uidLastSave="{00000000-0000-0000-0000-000000000000}"/>
  <bookViews>
    <workbookView xWindow="0" yWindow="0" windowWidth="28800" windowHeight="12210" activeTab="6" xr2:uid="{00000000-000D-0000-FFFF-FFFF00000000}"/>
  </bookViews>
  <sheets>
    <sheet name="ПЦФ 1" sheetId="7" r:id="rId1"/>
    <sheet name="ПЦФ3" sheetId="8" r:id="rId2"/>
    <sheet name="ПЦФ4" sheetId="9" r:id="rId3"/>
    <sheet name="ПЦФ7" sheetId="10" r:id="rId4"/>
    <sheet name="Лист21" sheetId="28" state="hidden" r:id="rId5"/>
    <sheet name="ПЦФ8 Насиев" sheetId="29" r:id="rId6"/>
    <sheet name="ПЦФ8Онаев" sheetId="30" r:id="rId7"/>
  </sheets>
  <calcPr calcId="191029" refMode="R1C1"/>
</workbook>
</file>

<file path=xl/calcChain.xml><?xml version="1.0" encoding="utf-8"?>
<calcChain xmlns="http://schemas.openxmlformats.org/spreadsheetml/2006/main">
  <c r="G15" i="7" l="1"/>
  <c r="G14" i="7"/>
  <c r="G13" i="7"/>
  <c r="G17" i="7" s="1"/>
  <c r="G23" i="29"/>
  <c r="G12" i="7"/>
  <c r="G12" i="10"/>
  <c r="G8" i="9"/>
  <c r="G12" i="8"/>
  <c r="G10" i="30" l="1"/>
  <c r="F7" i="29"/>
  <c r="G10" i="29"/>
</calcChain>
</file>

<file path=xl/sharedStrings.xml><?xml version="1.0" encoding="utf-8"?>
<sst xmlns="http://schemas.openxmlformats.org/spreadsheetml/2006/main" count="242" uniqueCount="74">
  <si>
    <t>кол-во</t>
  </si>
  <si>
    <t>шт</t>
  </si>
  <si>
    <t>ед.из</t>
  </si>
  <si>
    <t>цена</t>
  </si>
  <si>
    <t>Научно-организационное сопровождение патента на селекционное достижение</t>
  </si>
  <si>
    <t>усл</t>
  </si>
  <si>
    <t xml:space="preserve">НИИС  КИС МЮ РК РГП </t>
  </si>
  <si>
    <t>Название поставщика и номер договора</t>
  </si>
  <si>
    <t>Номер протокола</t>
  </si>
  <si>
    <t>Предмет договора</t>
  </si>
  <si>
    <t>сумма  в тенге</t>
  </si>
  <si>
    <t>Срок выполнения</t>
  </si>
  <si>
    <t>Краткое описание и условия договора</t>
  </si>
  <si>
    <t>Technodom Operator " (Технодом Оператор) АО                                        №4 от 11.03.2025 г.</t>
  </si>
  <si>
    <t>2025 г.</t>
  </si>
  <si>
    <t>Ультрабук</t>
  </si>
  <si>
    <t>Проектор портативный</t>
  </si>
  <si>
    <t>Elementum ТОО        №013/25 от 13/03/2025 г.</t>
  </si>
  <si>
    <t>05.03.2025 г.</t>
  </si>
  <si>
    <t>Поставка основных средств</t>
  </si>
  <si>
    <t>Весы лабораторные</t>
  </si>
  <si>
    <t>Итого:</t>
  </si>
  <si>
    <t>ASPIRANS (АСПИРАНС) ТОО  №203612 от 14.02.2025 г.</t>
  </si>
  <si>
    <t xml:space="preserve">     17.03.2025 г.    по 13.08.2025 г.</t>
  </si>
  <si>
    <t>13.02.2025 г.</t>
  </si>
  <si>
    <t xml:space="preserve">Публикация статьи </t>
  </si>
  <si>
    <t xml:space="preserve">НАО "Атырауский университет им. Х. Досмухамедова",                            .№92 от 10.10.2024 г.      </t>
  </si>
  <si>
    <t xml:space="preserve">НАО " Торайгыров Университет"                                   №86  от 10.10.2024 г.            </t>
  </si>
  <si>
    <t>Северо-Казахстанский гос.универ. М.Козыбаева РГП №85 от 10.12.2024 г.</t>
  </si>
  <si>
    <t>НАО "Кокшетауский университет им. Ш. Уалиханова"                                       №84 от 10.10.2024 г.</t>
  </si>
  <si>
    <t>ТОО"Казахский НИИ водного хозяйства"                                        №93 от 10.10.2024 г.</t>
  </si>
  <si>
    <t>Северо-Казахстанский НИИ сельского хозяйства  ТОО                             №90 от  10.10.2024 г.</t>
  </si>
  <si>
    <t>Казахский Национальный Аграрный  исУниверситет НАО                                      №88 от 10.10.2024 г.</t>
  </si>
  <si>
    <t>Научно-производственный центр животноводства и вет                                       №91 от 10.10.2024 г.</t>
  </si>
  <si>
    <t xml:space="preserve">УСХОС ТОО                                №83  от 10.10.2024 г                                     </t>
  </si>
  <si>
    <t xml:space="preserve">Казахский агротехнический университет Сейфуллина        №89 от 10.10.2024 г.          </t>
  </si>
  <si>
    <t xml:space="preserve">Учреждение Международ.Таразский университет                                    №87 от 10.10.2024 г.  </t>
  </si>
  <si>
    <t>НАО «Торайгыров университет»</t>
  </si>
  <si>
    <t>РГП на ПХВ «Институт биологии и биотехнологии растений» КН МНВО РК     №95/25 от 22.10.2024 г.</t>
  </si>
  <si>
    <t xml:space="preserve">НАО «Торайгыров университет»                             №95/9 от 22.10.2024 г.    </t>
  </si>
  <si>
    <t>Выполнение НИР по соисполнительству</t>
  </si>
  <si>
    <t>ТОО «НОЦ – Qazyna»</t>
  </si>
  <si>
    <t>НАО «КазАТИУ им. С. Сейфуллина»</t>
  </si>
  <si>
    <t>ЧУ «Шымкентский университет»</t>
  </si>
  <si>
    <t>ТОО «Сев.-Каз. НИИСХ»</t>
  </si>
  <si>
    <t xml:space="preserve">Казахский Национальный Аграрный  исУниверситет НАО                                                    </t>
  </si>
  <si>
    <t xml:space="preserve">Научно-производственный центр животноводства и вет                                              </t>
  </si>
  <si>
    <t>ТОО «Научно-производственный центр животноводства и ветеринарии»</t>
  </si>
  <si>
    <t>НАО «Костанайский региональный университет имени А. Байтурсынова»</t>
  </si>
  <si>
    <t>АО «Республиканский центр по племенному делу в животноводстве «Асыл түлік»</t>
  </si>
  <si>
    <t>ТОО «Юго-Западный научно-исследовательский институт животноводства и растениеводства»</t>
  </si>
  <si>
    <t>31.12.2025 г.</t>
  </si>
  <si>
    <t>13.03.2025 г.</t>
  </si>
  <si>
    <t>Казхимагро ТОО                        №13 от 28.04.2025 г.</t>
  </si>
  <si>
    <t>Поставка расходных материалов</t>
  </si>
  <si>
    <t xml:space="preserve">Лента малярная </t>
  </si>
  <si>
    <t>Прибор для таврения животных</t>
  </si>
  <si>
    <t>09.06.2025г</t>
  </si>
  <si>
    <t>Набор реагентов ДНК-Экстран-2</t>
  </si>
  <si>
    <t>РИЦ</t>
  </si>
  <si>
    <t>Публикация статьи</t>
  </si>
  <si>
    <t>IntroGen ТОО                             №26-2025 от 25.04.2025 г.</t>
  </si>
  <si>
    <t>DeltaLab ТОО                             №006-2025 от 28.04.2025 г.</t>
  </si>
  <si>
    <t>2-Бром-2-нитроропан</t>
  </si>
  <si>
    <t>упак</t>
  </si>
  <si>
    <t>01.05.2025 г.</t>
  </si>
  <si>
    <t>№ 6 от 18.04.2025 г.</t>
  </si>
  <si>
    <t>№ 7 от 24.04.2025 г.</t>
  </si>
  <si>
    <t xml:space="preserve">                                      Реестр приобретенных товаров, работ и услуг в рамках выполнения  ПЦФ 1 за 2025 год</t>
  </si>
  <si>
    <t xml:space="preserve">                                        Реестр приобретенных товаров, работ и услуг в рамках выполнения  ПЦФ 3 за 2025 год</t>
  </si>
  <si>
    <t xml:space="preserve">                                            Реестр приобретенных товаров, работ и услуг в рамках выполнения  ПЦФ 4 за 2025 год</t>
  </si>
  <si>
    <t xml:space="preserve">                                  Реестр приобретенных товаров, работ и услуг в рамках выполнения  ПЦФ 7 за 2027 год</t>
  </si>
  <si>
    <t xml:space="preserve">                                                       Реестр приобретенных товаров, работ и услуг в рамках выполнения  ПЦФ 8 за 2025 год</t>
  </si>
  <si>
    <t xml:space="preserve">                   Реестр приобретенных товаров, работ и услуг в рамках выполнения  ПЦФ 8 за 2025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</si>
</sst>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\ _₽_-;\-* #,##0.00\ _₽_-;_-* &quot;-&quot;??\ _₽_-;_-@_-"/>
    <numFmt numFmtId="164" formatCode="_-* #,##0_р_._-;\-* #,##0_р_._-;_-* &quot;-&quot;??_р_._-;_-@_-"/>
    <numFmt numFmtId="165" formatCode="_-* #,##0.0_р_._-;\-* #,##0.0_р_._-;_-* &quot;-&quot;??_р_._-;_-@_-"/>
  </numFmts>
  <fonts count="9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88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2" fillId="2" borderId="4" xfId="0" applyFont="1" applyFill="1" applyBorder="1" applyAlignment="1">
      <alignment wrapText="1"/>
    </xf>
    <xf numFmtId="0" fontId="2" fillId="2" borderId="4" xfId="0" applyFont="1" applyFill="1" applyBorder="1"/>
    <xf numFmtId="4" fontId="1" fillId="2" borderId="4" xfId="0" applyNumberFormat="1" applyFont="1" applyFill="1" applyBorder="1" applyAlignment="1">
      <alignment horizontal="center"/>
    </xf>
    <xf numFmtId="4" fontId="2" fillId="2" borderId="4" xfId="0" applyNumberFormat="1" applyFont="1" applyFill="1" applyBorder="1"/>
    <xf numFmtId="0" fontId="2" fillId="2" borderId="5" xfId="0" applyFont="1" applyFill="1" applyBorder="1"/>
    <xf numFmtId="0" fontId="2" fillId="0" borderId="0" xfId="0" applyFont="1" applyAlignment="1">
      <alignment horizontal="left"/>
    </xf>
    <xf numFmtId="0" fontId="4" fillId="0" borderId="0" xfId="0" applyFont="1"/>
    <xf numFmtId="0" fontId="2" fillId="0" borderId="0" xfId="0" applyFont="1"/>
    <xf numFmtId="14" fontId="1" fillId="0" borderId="1" xfId="0" applyNumberFormat="1" applyFont="1" applyBorder="1" applyAlignment="1">
      <alignment horizontal="center" vertical="center" wrapText="1"/>
    </xf>
    <xf numFmtId="0" fontId="2" fillId="2" borderId="7" xfId="0" applyFont="1" applyFill="1" applyBorder="1" applyAlignment="1">
      <alignment wrapText="1"/>
    </xf>
    <xf numFmtId="0" fontId="2" fillId="2" borderId="7" xfId="0" applyFont="1" applyFill="1" applyBorder="1"/>
    <xf numFmtId="4" fontId="1" fillId="2" borderId="7" xfId="0" applyNumberFormat="1" applyFont="1" applyFill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4" fontId="1" fillId="0" borderId="6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3" fontId="5" fillId="0" borderId="1" xfId="0" applyNumberFormat="1" applyFont="1" applyBorder="1" applyAlignment="1">
      <alignment horizontal="center" vertical="center" wrapText="1"/>
    </xf>
    <xf numFmtId="0" fontId="0" fillId="2" borderId="1" xfId="0" applyFill="1" applyBorder="1"/>
    <xf numFmtId="3" fontId="0" fillId="2" borderId="1" xfId="0" applyNumberFormat="1" applyFill="1" applyBorder="1"/>
    <xf numFmtId="0" fontId="0" fillId="0" borderId="1" xfId="0" applyBorder="1" applyAlignment="1">
      <alignment horizontal="center" vertical="center"/>
    </xf>
    <xf numFmtId="164" fontId="5" fillId="0" borderId="1" xfId="0" applyNumberFormat="1" applyFont="1" applyBorder="1" applyAlignment="1">
      <alignment horizontal="left" vertical="center" wrapText="1"/>
    </xf>
    <xf numFmtId="4" fontId="5" fillId="0" borderId="1" xfId="1" applyNumberFormat="1" applyFont="1" applyBorder="1" applyAlignment="1">
      <alignment horizontal="center" vertical="center" wrapText="1"/>
    </xf>
    <xf numFmtId="4" fontId="0" fillId="2" borderId="1" xfId="0" applyNumberFormat="1" applyFill="1" applyBorder="1"/>
    <xf numFmtId="0" fontId="7" fillId="0" borderId="1" xfId="0" applyNumberFormat="1" applyFont="1" applyFill="1" applyBorder="1" applyAlignment="1">
      <alignment horizontal="left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165" fontId="1" fillId="0" borderId="1" xfId="1" applyNumberFormat="1" applyFont="1" applyBorder="1" applyAlignment="1">
      <alignment vertical="center"/>
    </xf>
    <xf numFmtId="165" fontId="5" fillId="0" borderId="1" xfId="1" applyNumberFormat="1" applyFont="1" applyBorder="1" applyAlignment="1">
      <alignment vertical="center" wrapText="1"/>
    </xf>
    <xf numFmtId="4" fontId="2" fillId="2" borderId="2" xfId="0" applyNumberFormat="1" applyFont="1" applyFill="1" applyBorder="1"/>
    <xf numFmtId="0" fontId="0" fillId="0" borderId="3" xfId="0" applyBorder="1"/>
    <xf numFmtId="4" fontId="1" fillId="0" borderId="6" xfId="0" applyNumberFormat="1" applyFont="1" applyBorder="1" applyAlignment="1">
      <alignment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0" fillId="0" borderId="1" xfId="0" applyNumberFormat="1" applyBorder="1"/>
    <xf numFmtId="0" fontId="6" fillId="0" borderId="1" xfId="0" applyNumberFormat="1" applyFont="1" applyFill="1" applyBorder="1" applyAlignment="1">
      <alignment horizontal="left" vertical="center" wrapText="1"/>
    </xf>
    <xf numFmtId="4" fontId="0" fillId="0" borderId="1" xfId="0" applyNumberFormat="1" applyBorder="1" applyAlignment="1">
      <alignment vertical="center"/>
    </xf>
    <xf numFmtId="0" fontId="1" fillId="0" borderId="6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2" borderId="1" xfId="0" applyFill="1" applyBorder="1" applyAlignment="1"/>
    <xf numFmtId="0" fontId="0" fillId="0" borderId="1" xfId="0" applyBorder="1" applyAlignment="1"/>
    <xf numFmtId="0" fontId="0" fillId="0" borderId="6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6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0" borderId="0" xfId="0" applyFont="1" applyAlignment="1">
      <alignment horizontal="left"/>
    </xf>
    <xf numFmtId="0" fontId="1" fillId="0" borderId="6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" fontId="1" fillId="0" borderId="2" xfId="0" applyNumberFormat="1" applyFont="1" applyBorder="1" applyAlignment="1">
      <alignment horizontal="center" vertical="center"/>
    </xf>
    <xf numFmtId="4" fontId="1" fillId="0" borderId="3" xfId="0" applyNumberFormat="1" applyFont="1" applyBorder="1" applyAlignment="1">
      <alignment horizontal="center" vertical="center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14" fontId="1" fillId="0" borderId="2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/>
    </xf>
    <xf numFmtId="0" fontId="1" fillId="0" borderId="6" xfId="0" applyFont="1" applyBorder="1" applyAlignment="1">
      <alignment horizontal="center" vertical="center" wrapText="1"/>
    </xf>
    <xf numFmtId="0" fontId="7" fillId="3" borderId="1" xfId="0" applyNumberFormat="1" applyFont="1" applyFill="1" applyBorder="1" applyAlignment="1">
      <alignment horizontal="left" vertical="center" wrapText="1"/>
    </xf>
    <xf numFmtId="0" fontId="8" fillId="0" borderId="1" xfId="0" applyFont="1" applyBorder="1"/>
    <xf numFmtId="4" fontId="7" fillId="3" borderId="1" xfId="0" applyNumberFormat="1" applyFont="1" applyFill="1" applyBorder="1" applyAlignment="1">
      <alignment horizontal="right" vertical="center"/>
    </xf>
    <xf numFmtId="0" fontId="8" fillId="2" borderId="1" xfId="0" applyFont="1" applyFill="1" applyBorder="1"/>
    <xf numFmtId="4" fontId="8" fillId="2" borderId="1" xfId="0" applyNumberFormat="1" applyFont="1" applyFill="1" applyBorder="1"/>
    <xf numFmtId="0" fontId="2" fillId="2" borderId="7" xfId="0" applyFont="1" applyFill="1" applyBorder="1" applyAlignment="1">
      <alignment horizontal="center" wrapText="1"/>
    </xf>
    <xf numFmtId="165" fontId="8" fillId="2" borderId="1" xfId="0" applyNumberFormat="1" applyFont="1" applyFill="1" applyBorder="1"/>
    <xf numFmtId="0" fontId="8" fillId="2" borderId="1" xfId="0" applyFont="1" applyFill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Q20"/>
  <sheetViews>
    <sheetView workbookViewId="0">
      <selection activeCell="M13" sqref="M13"/>
    </sheetView>
  </sheetViews>
  <sheetFormatPr defaultRowHeight="15" x14ac:dyDescent="0.25"/>
  <cols>
    <col min="1" max="1" width="23.28515625" customWidth="1"/>
    <col min="2" max="2" width="25.42578125" customWidth="1"/>
    <col min="3" max="3" width="23.7109375" customWidth="1"/>
    <col min="4" max="4" width="7" customWidth="1"/>
    <col min="5" max="5" width="8.5703125" customWidth="1"/>
    <col min="6" max="6" width="10.5703125" customWidth="1"/>
    <col min="7" max="7" width="11.5703125" customWidth="1"/>
    <col min="8" max="8" width="12" customWidth="1"/>
    <col min="9" max="9" width="33.140625" customWidth="1"/>
    <col min="10" max="10" width="12.140625" customWidth="1"/>
    <col min="11" max="11" width="22.42578125" customWidth="1"/>
    <col min="14" max="14" width="11.5703125" customWidth="1"/>
    <col min="15" max="15" width="12.7109375" customWidth="1"/>
    <col min="16" max="16" width="14.140625" customWidth="1"/>
    <col min="17" max="17" width="20.42578125" customWidth="1"/>
  </cols>
  <sheetData>
    <row r="3" spans="1:17" x14ac:dyDescent="0.25">
      <c r="A3" s="1"/>
      <c r="B3" s="62" t="s">
        <v>68</v>
      </c>
      <c r="C3" s="62"/>
      <c r="D3" s="62"/>
      <c r="E3" s="62"/>
      <c r="F3" s="62"/>
      <c r="G3" s="62"/>
      <c r="H3" s="62"/>
      <c r="I3" s="62"/>
      <c r="J3" s="62"/>
      <c r="K3" s="1"/>
      <c r="L3" s="1"/>
      <c r="M3" s="1"/>
      <c r="N3" s="1"/>
      <c r="O3" s="1"/>
      <c r="P3" s="1"/>
      <c r="Q3" s="1"/>
    </row>
    <row r="4" spans="1:17" x14ac:dyDescent="0.25">
      <c r="A4" s="1"/>
      <c r="B4" s="16"/>
      <c r="C4" s="16"/>
      <c r="D4" s="16"/>
      <c r="E4" s="16"/>
      <c r="F4" s="16"/>
      <c r="G4" s="16"/>
      <c r="H4" s="16"/>
      <c r="I4" s="16"/>
      <c r="J4" s="16"/>
      <c r="K4" s="1"/>
      <c r="L4" s="1"/>
      <c r="M4" s="1"/>
      <c r="N4" s="1"/>
      <c r="O4" s="1"/>
      <c r="P4" s="1"/>
      <c r="Q4" s="1"/>
    </row>
    <row r="5" spans="1:17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</row>
    <row r="6" spans="1:17" ht="39" customHeight="1" x14ac:dyDescent="0.25">
      <c r="A6" s="7" t="s">
        <v>7</v>
      </c>
      <c r="B6" s="7" t="s">
        <v>8</v>
      </c>
      <c r="C6" s="7" t="s">
        <v>9</v>
      </c>
      <c r="D6" s="7" t="s">
        <v>2</v>
      </c>
      <c r="E6" s="7" t="s">
        <v>0</v>
      </c>
      <c r="F6" s="7" t="s">
        <v>3</v>
      </c>
      <c r="G6" s="8" t="s">
        <v>10</v>
      </c>
      <c r="H6" s="7" t="s">
        <v>11</v>
      </c>
      <c r="I6" s="7" t="s">
        <v>12</v>
      </c>
      <c r="J6" s="1"/>
      <c r="K6" s="1"/>
      <c r="L6" s="1"/>
      <c r="M6" s="1"/>
      <c r="N6" s="1"/>
      <c r="O6" s="1"/>
      <c r="P6" s="1"/>
      <c r="Q6" s="1"/>
    </row>
    <row r="7" spans="1:17" x14ac:dyDescent="0.25">
      <c r="A7" s="63" t="s">
        <v>6</v>
      </c>
      <c r="B7" s="65" t="s">
        <v>66</v>
      </c>
      <c r="C7" s="63" t="s">
        <v>4</v>
      </c>
      <c r="D7" s="67" t="s">
        <v>5</v>
      </c>
      <c r="E7" s="67">
        <v>1</v>
      </c>
      <c r="F7" s="71">
        <v>70103.039999999994</v>
      </c>
      <c r="G7" s="71">
        <v>70103.039999999994</v>
      </c>
      <c r="H7" s="73" t="s">
        <v>14</v>
      </c>
      <c r="I7" s="60" t="s">
        <v>4</v>
      </c>
    </row>
    <row r="8" spans="1:17" ht="38.25" customHeight="1" x14ac:dyDescent="0.25">
      <c r="A8" s="64"/>
      <c r="B8" s="66"/>
      <c r="C8" s="64"/>
      <c r="D8" s="68"/>
      <c r="E8" s="68"/>
      <c r="F8" s="72"/>
      <c r="G8" s="72"/>
      <c r="H8" s="74"/>
      <c r="I8" s="61"/>
    </row>
    <row r="9" spans="1:17" ht="38.25" customHeight="1" x14ac:dyDescent="0.25">
      <c r="A9" s="44" t="s">
        <v>59</v>
      </c>
      <c r="B9" s="45" t="s">
        <v>67</v>
      </c>
      <c r="C9" s="2" t="s">
        <v>60</v>
      </c>
      <c r="D9" s="3" t="s">
        <v>5</v>
      </c>
      <c r="E9" s="3">
        <v>1</v>
      </c>
      <c r="F9" s="4">
        <v>146240</v>
      </c>
      <c r="G9" s="4">
        <v>146240</v>
      </c>
      <c r="H9" s="46" t="s">
        <v>14</v>
      </c>
      <c r="I9" s="2" t="s">
        <v>60</v>
      </c>
    </row>
    <row r="10" spans="1:17" ht="51" x14ac:dyDescent="0.25">
      <c r="A10" s="9" t="s">
        <v>38</v>
      </c>
      <c r="B10" s="42"/>
      <c r="C10" s="53" t="s">
        <v>40</v>
      </c>
      <c r="D10" s="70" t="s">
        <v>5</v>
      </c>
      <c r="E10" s="32">
        <v>1</v>
      </c>
      <c r="F10" s="29">
        <v>93414078</v>
      </c>
      <c r="G10" s="29">
        <v>93414078</v>
      </c>
      <c r="H10" s="69" t="s">
        <v>14</v>
      </c>
      <c r="I10" s="53" t="s">
        <v>40</v>
      </c>
    </row>
    <row r="11" spans="1:17" ht="38.25" x14ac:dyDescent="0.25">
      <c r="A11" s="6" t="s">
        <v>39</v>
      </c>
      <c r="B11" s="23"/>
      <c r="C11" s="53" t="s">
        <v>40</v>
      </c>
      <c r="D11" s="70"/>
      <c r="E11" s="32">
        <v>1</v>
      </c>
      <c r="F11" s="29">
        <v>10000000</v>
      </c>
      <c r="G11" s="29">
        <v>10000000</v>
      </c>
      <c r="H11" s="69"/>
      <c r="I11" s="53" t="s">
        <v>40</v>
      </c>
    </row>
    <row r="12" spans="1:17" x14ac:dyDescent="0.25">
      <c r="A12" s="30" t="s">
        <v>21</v>
      </c>
      <c r="B12" s="30"/>
      <c r="C12" s="54"/>
      <c r="D12" s="30"/>
      <c r="E12" s="30"/>
      <c r="F12" s="30"/>
      <c r="G12" s="31">
        <f>SUM(G7:G11)</f>
        <v>103630421.04000001</v>
      </c>
      <c r="H12" s="30"/>
      <c r="I12" s="54"/>
    </row>
    <row r="13" spans="1:17" ht="30" customHeight="1" x14ac:dyDescent="0.25">
      <c r="A13" s="56" t="s">
        <v>53</v>
      </c>
      <c r="B13" s="76" t="s">
        <v>67</v>
      </c>
      <c r="C13" s="58" t="s">
        <v>54</v>
      </c>
      <c r="D13" s="23" t="s">
        <v>1</v>
      </c>
      <c r="E13" s="23">
        <v>4</v>
      </c>
      <c r="F13" s="47">
        <v>9500</v>
      </c>
      <c r="G13" s="47">
        <f>E13*F13</f>
        <v>38000</v>
      </c>
      <c r="H13" s="23" t="s">
        <v>57</v>
      </c>
      <c r="I13" s="55" t="s">
        <v>55</v>
      </c>
    </row>
    <row r="14" spans="1:17" x14ac:dyDescent="0.25">
      <c r="A14" s="57"/>
      <c r="B14" s="66"/>
      <c r="C14" s="59"/>
      <c r="D14" s="23" t="s">
        <v>1</v>
      </c>
      <c r="E14" s="23">
        <v>2</v>
      </c>
      <c r="F14" s="47">
        <v>95000</v>
      </c>
      <c r="G14" s="47">
        <f>E14*F14</f>
        <v>190000</v>
      </c>
      <c r="H14" s="23" t="s">
        <v>57</v>
      </c>
      <c r="I14" s="55" t="s">
        <v>56</v>
      </c>
    </row>
    <row r="15" spans="1:17" ht="30" x14ac:dyDescent="0.25">
      <c r="A15" s="48" t="s">
        <v>62</v>
      </c>
      <c r="B15" s="51" t="s">
        <v>67</v>
      </c>
      <c r="C15" s="53" t="s">
        <v>54</v>
      </c>
      <c r="D15" s="38" t="s">
        <v>1</v>
      </c>
      <c r="E15" s="38">
        <v>8</v>
      </c>
      <c r="F15" s="38">
        <v>54700</v>
      </c>
      <c r="G15" s="49">
        <f>E15*F15</f>
        <v>437600</v>
      </c>
      <c r="H15" s="38" t="s">
        <v>57</v>
      </c>
      <c r="I15" s="38" t="s">
        <v>58</v>
      </c>
    </row>
    <row r="16" spans="1:17" ht="30" x14ac:dyDescent="0.25">
      <c r="A16" s="48" t="s">
        <v>61</v>
      </c>
      <c r="B16" s="51" t="s">
        <v>67</v>
      </c>
      <c r="C16" s="53" t="s">
        <v>54</v>
      </c>
      <c r="D16" s="38" t="s">
        <v>64</v>
      </c>
      <c r="E16" s="38">
        <v>1</v>
      </c>
      <c r="F16" s="49">
        <v>161470</v>
      </c>
      <c r="G16" s="49">
        <v>161470</v>
      </c>
      <c r="H16" s="38" t="s">
        <v>65</v>
      </c>
      <c r="I16" s="38" t="s">
        <v>63</v>
      </c>
    </row>
    <row r="17" spans="1:9" x14ac:dyDescent="0.25">
      <c r="A17" s="30" t="s">
        <v>21</v>
      </c>
      <c r="B17" s="30"/>
      <c r="C17" s="30"/>
      <c r="D17" s="30"/>
      <c r="E17" s="30"/>
      <c r="F17" s="30"/>
      <c r="G17" s="35">
        <f>SUM(G13:G16)</f>
        <v>827070</v>
      </c>
      <c r="H17" s="30"/>
      <c r="I17" s="30"/>
    </row>
    <row r="18" spans="1:9" x14ac:dyDescent="0.25">
      <c r="A18" s="23"/>
      <c r="B18" s="23"/>
      <c r="C18" s="23"/>
      <c r="D18" s="23"/>
      <c r="E18" s="23"/>
      <c r="F18" s="23"/>
      <c r="G18" s="23"/>
      <c r="H18" s="23"/>
      <c r="I18" s="23"/>
    </row>
    <row r="19" spans="1:9" x14ac:dyDescent="0.25">
      <c r="A19" s="23"/>
      <c r="B19" s="23"/>
      <c r="C19" s="23"/>
      <c r="D19" s="23"/>
      <c r="E19" s="23"/>
      <c r="F19" s="23"/>
      <c r="G19" s="23"/>
      <c r="H19" s="23"/>
      <c r="I19" s="23"/>
    </row>
    <row r="20" spans="1:9" x14ac:dyDescent="0.25">
      <c r="A20" s="23"/>
      <c r="B20" s="23"/>
      <c r="C20" s="23"/>
      <c r="D20" s="23"/>
      <c r="E20" s="23"/>
      <c r="F20" s="23"/>
      <c r="G20" s="23"/>
      <c r="H20" s="23"/>
      <c r="I20" s="23"/>
    </row>
  </sheetData>
  <mergeCells count="15">
    <mergeCell ref="A13:A14"/>
    <mergeCell ref="B13:B14"/>
    <mergeCell ref="C13:C14"/>
    <mergeCell ref="I7:I8"/>
    <mergeCell ref="B3:J3"/>
    <mergeCell ref="A7:A8"/>
    <mergeCell ref="B7:B8"/>
    <mergeCell ref="C7:C8"/>
    <mergeCell ref="D7:D8"/>
    <mergeCell ref="E7:E8"/>
    <mergeCell ref="H10:H11"/>
    <mergeCell ref="D10:D11"/>
    <mergeCell ref="F7:F8"/>
    <mergeCell ref="G7:G8"/>
    <mergeCell ref="H7:H8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I12"/>
  <sheetViews>
    <sheetView workbookViewId="0">
      <selection activeCell="A5" sqref="A5:XFD6"/>
    </sheetView>
  </sheetViews>
  <sheetFormatPr defaultRowHeight="15" x14ac:dyDescent="0.25"/>
  <cols>
    <col min="1" max="1" width="26.42578125" customWidth="1"/>
    <col min="2" max="2" width="21" customWidth="1"/>
    <col min="3" max="3" width="23.5703125" customWidth="1"/>
    <col min="4" max="5" width="14" customWidth="1"/>
    <col min="6" max="6" width="13.5703125" customWidth="1"/>
    <col min="7" max="7" width="15" customWidth="1"/>
    <col min="8" max="8" width="14.85546875" customWidth="1"/>
    <col min="9" max="9" width="23.140625" customWidth="1"/>
    <col min="10" max="10" width="9.85546875" customWidth="1"/>
    <col min="11" max="11" width="27.7109375" customWidth="1"/>
    <col min="14" max="14" width="13.42578125" customWidth="1"/>
    <col min="15" max="15" width="13.7109375" customWidth="1"/>
    <col min="17" max="17" width="12.7109375" customWidth="1"/>
  </cols>
  <sheetData>
    <row r="3" spans="1:9" x14ac:dyDescent="0.25">
      <c r="B3" s="17" t="s">
        <v>69</v>
      </c>
    </row>
    <row r="6" spans="1:9" ht="35.25" customHeight="1" x14ac:dyDescent="0.25">
      <c r="A6" s="7" t="s">
        <v>7</v>
      </c>
      <c r="B6" s="7" t="s">
        <v>8</v>
      </c>
      <c r="C6" s="7" t="s">
        <v>9</v>
      </c>
      <c r="D6" s="7" t="s">
        <v>2</v>
      </c>
      <c r="E6" s="7" t="s">
        <v>0</v>
      </c>
      <c r="F6" s="7" t="s">
        <v>3</v>
      </c>
      <c r="G6" s="8" t="s">
        <v>10</v>
      </c>
      <c r="H6" s="7" t="s">
        <v>11</v>
      </c>
      <c r="I6" s="7" t="s">
        <v>12</v>
      </c>
    </row>
    <row r="7" spans="1:9" ht="33" customHeight="1" x14ac:dyDescent="0.25">
      <c r="A7" s="33" t="s">
        <v>41</v>
      </c>
      <c r="B7" s="23"/>
      <c r="C7" s="24" t="s">
        <v>40</v>
      </c>
      <c r="D7" s="32" t="s">
        <v>5</v>
      </c>
      <c r="E7" s="28">
        <v>1</v>
      </c>
      <c r="F7" s="34">
        <v>22000000</v>
      </c>
      <c r="G7" s="34">
        <v>22000000</v>
      </c>
      <c r="H7" s="28" t="s">
        <v>14</v>
      </c>
      <c r="I7" s="24" t="s">
        <v>40</v>
      </c>
    </row>
    <row r="8" spans="1:9" ht="33" customHeight="1" x14ac:dyDescent="0.25">
      <c r="A8" s="33" t="s">
        <v>37</v>
      </c>
      <c r="B8" s="23"/>
      <c r="C8" s="24" t="s">
        <v>40</v>
      </c>
      <c r="D8" s="32" t="s">
        <v>5</v>
      </c>
      <c r="E8" s="28">
        <v>1</v>
      </c>
      <c r="F8" s="34">
        <v>20000000</v>
      </c>
      <c r="G8" s="34">
        <v>20000000</v>
      </c>
      <c r="H8" s="28" t="s">
        <v>14</v>
      </c>
      <c r="I8" s="24" t="s">
        <v>40</v>
      </c>
    </row>
    <row r="9" spans="1:9" ht="33" customHeight="1" x14ac:dyDescent="0.25">
      <c r="A9" s="33" t="s">
        <v>42</v>
      </c>
      <c r="B9" s="23"/>
      <c r="C9" s="24" t="s">
        <v>40</v>
      </c>
      <c r="D9" s="32" t="s">
        <v>5</v>
      </c>
      <c r="E9" s="28">
        <v>1</v>
      </c>
      <c r="F9" s="34">
        <v>20000000</v>
      </c>
      <c r="G9" s="34">
        <v>20000000</v>
      </c>
      <c r="H9" s="28" t="s">
        <v>14</v>
      </c>
      <c r="I9" s="24" t="s">
        <v>40</v>
      </c>
    </row>
    <row r="10" spans="1:9" ht="33" customHeight="1" x14ac:dyDescent="0.25">
      <c r="A10" s="33" t="s">
        <v>43</v>
      </c>
      <c r="B10" s="23"/>
      <c r="C10" s="24" t="s">
        <v>40</v>
      </c>
      <c r="D10" s="32" t="s">
        <v>5</v>
      </c>
      <c r="E10" s="28">
        <v>1</v>
      </c>
      <c r="F10" s="34">
        <v>20000000</v>
      </c>
      <c r="G10" s="34">
        <v>20000000</v>
      </c>
      <c r="H10" s="28" t="s">
        <v>14</v>
      </c>
      <c r="I10" s="24" t="s">
        <v>40</v>
      </c>
    </row>
    <row r="11" spans="1:9" ht="33" customHeight="1" x14ac:dyDescent="0.25">
      <c r="A11" s="33" t="s">
        <v>44</v>
      </c>
      <c r="B11" s="23"/>
      <c r="C11" s="24" t="s">
        <v>40</v>
      </c>
      <c r="D11" s="32" t="s">
        <v>5</v>
      </c>
      <c r="E11" s="28">
        <v>1</v>
      </c>
      <c r="F11" s="34">
        <v>18000000</v>
      </c>
      <c r="G11" s="34">
        <v>18000000</v>
      </c>
      <c r="H11" s="28" t="s">
        <v>14</v>
      </c>
      <c r="I11" s="24" t="s">
        <v>40</v>
      </c>
    </row>
    <row r="12" spans="1:9" ht="21.75" customHeight="1" x14ac:dyDescent="0.25">
      <c r="A12" s="30" t="s">
        <v>21</v>
      </c>
      <c r="B12" s="30"/>
      <c r="C12" s="30"/>
      <c r="D12" s="30"/>
      <c r="E12" s="30"/>
      <c r="F12" s="30"/>
      <c r="G12" s="35">
        <f>SUM(G7:G11)</f>
        <v>100000000</v>
      </c>
      <c r="H12" s="30"/>
      <c r="I12" s="30"/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8"/>
  <sheetViews>
    <sheetView workbookViewId="0">
      <selection activeCell="E20" sqref="E20"/>
    </sheetView>
  </sheetViews>
  <sheetFormatPr defaultRowHeight="15" x14ac:dyDescent="0.25"/>
  <cols>
    <col min="1" max="1" width="22.42578125" customWidth="1"/>
    <col min="2" max="2" width="19.85546875" customWidth="1"/>
    <col min="3" max="3" width="23.7109375" customWidth="1"/>
    <col min="4" max="4" width="12.42578125" customWidth="1"/>
    <col min="5" max="5" width="13.7109375" customWidth="1"/>
    <col min="6" max="6" width="13.28515625" customWidth="1"/>
    <col min="7" max="7" width="14.28515625" customWidth="1"/>
    <col min="8" max="8" width="12.85546875" customWidth="1"/>
    <col min="9" max="9" width="24" customWidth="1"/>
    <col min="10" max="10" width="12.5703125" customWidth="1"/>
    <col min="11" max="11" width="25.42578125" customWidth="1"/>
    <col min="13" max="13" width="6.5703125" customWidth="1"/>
    <col min="14" max="14" width="16.42578125" customWidth="1"/>
    <col min="15" max="15" width="13.140625" customWidth="1"/>
    <col min="16" max="16" width="11.140625" customWidth="1"/>
  </cols>
  <sheetData>
    <row r="1" spans="1:17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 x14ac:dyDescent="0.25">
      <c r="A2" s="1"/>
      <c r="B2" s="17" t="s">
        <v>70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spans="1:17" x14ac:dyDescent="0.25">
      <c r="A3" s="1"/>
      <c r="B3" s="17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5" spans="1:17" ht="48.75" customHeight="1" x14ac:dyDescent="0.25">
      <c r="A5" s="7" t="s">
        <v>7</v>
      </c>
      <c r="B5" s="7" t="s">
        <v>8</v>
      </c>
      <c r="C5" s="7" t="s">
        <v>9</v>
      </c>
      <c r="D5" s="7" t="s">
        <v>2</v>
      </c>
      <c r="E5" s="7" t="s">
        <v>0</v>
      </c>
      <c r="F5" s="7" t="s">
        <v>3</v>
      </c>
      <c r="G5" s="8" t="s">
        <v>10</v>
      </c>
      <c r="H5" s="7" t="s">
        <v>11</v>
      </c>
      <c r="I5" s="7" t="s">
        <v>12</v>
      </c>
    </row>
    <row r="6" spans="1:17" ht="38.25" x14ac:dyDescent="0.25">
      <c r="A6" s="36" t="s">
        <v>45</v>
      </c>
      <c r="B6" s="38"/>
      <c r="C6" s="37" t="s">
        <v>40</v>
      </c>
      <c r="D6" s="32" t="s">
        <v>5</v>
      </c>
      <c r="E6" s="32">
        <v>1</v>
      </c>
      <c r="F6" s="25">
        <v>29664668</v>
      </c>
      <c r="G6" s="25">
        <v>29664668</v>
      </c>
      <c r="H6" s="37" t="s">
        <v>14</v>
      </c>
      <c r="I6" s="37" t="s">
        <v>40</v>
      </c>
    </row>
    <row r="7" spans="1:17" ht="38.25" x14ac:dyDescent="0.25">
      <c r="A7" s="36" t="s">
        <v>46</v>
      </c>
      <c r="B7" s="38"/>
      <c r="C7" s="37" t="s">
        <v>40</v>
      </c>
      <c r="D7" s="32" t="s">
        <v>5</v>
      </c>
      <c r="E7" s="32">
        <v>1</v>
      </c>
      <c r="F7" s="25">
        <v>33400000</v>
      </c>
      <c r="G7" s="25">
        <v>33400000</v>
      </c>
      <c r="H7" s="37" t="s">
        <v>14</v>
      </c>
      <c r="I7" s="37" t="s">
        <v>40</v>
      </c>
    </row>
    <row r="8" spans="1:17" x14ac:dyDescent="0.25">
      <c r="A8" s="30" t="s">
        <v>21</v>
      </c>
      <c r="B8" s="30"/>
      <c r="C8" s="30"/>
      <c r="D8" s="30"/>
      <c r="E8" s="30"/>
      <c r="F8" s="30"/>
      <c r="G8" s="35">
        <f>SUM(G6:G7)</f>
        <v>63064668</v>
      </c>
      <c r="H8" s="30"/>
      <c r="I8" s="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R12"/>
  <sheetViews>
    <sheetView workbookViewId="0">
      <selection activeCell="K10" sqref="K10"/>
    </sheetView>
  </sheetViews>
  <sheetFormatPr defaultRowHeight="15" x14ac:dyDescent="0.25"/>
  <cols>
    <col min="1" max="1" width="23.140625" customWidth="1"/>
    <col min="2" max="2" width="16.7109375" customWidth="1"/>
    <col min="3" max="3" width="23.42578125" customWidth="1"/>
    <col min="4" max="4" width="11.28515625" customWidth="1"/>
    <col min="5" max="5" width="11.5703125" customWidth="1"/>
    <col min="6" max="6" width="16.5703125" customWidth="1"/>
    <col min="7" max="7" width="17.28515625" customWidth="1"/>
    <col min="8" max="8" width="13.85546875" customWidth="1"/>
    <col min="9" max="9" width="22.28515625" customWidth="1"/>
    <col min="11" max="11" width="18" customWidth="1"/>
    <col min="14" max="14" width="15.42578125" customWidth="1"/>
    <col min="15" max="15" width="15.28515625" customWidth="1"/>
    <col min="16" max="16" width="10.28515625" customWidth="1"/>
    <col min="17" max="17" width="9.85546875" customWidth="1"/>
  </cols>
  <sheetData>
    <row r="2" spans="1:18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 spans="1:18" x14ac:dyDescent="0.25">
      <c r="A3" s="1"/>
      <c r="B3" s="17" t="s">
        <v>71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</row>
    <row r="4" spans="1:18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</row>
    <row r="5" spans="1:18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</row>
    <row r="6" spans="1:18" ht="25.5" x14ac:dyDescent="0.25">
      <c r="A6" s="7" t="s">
        <v>7</v>
      </c>
      <c r="B6" s="7" t="s">
        <v>8</v>
      </c>
      <c r="C6" s="7" t="s">
        <v>9</v>
      </c>
      <c r="D6" s="7" t="s">
        <v>2</v>
      </c>
      <c r="E6" s="7" t="s">
        <v>0</v>
      </c>
      <c r="F6" s="7" t="s">
        <v>3</v>
      </c>
      <c r="G6" s="8" t="s">
        <v>10</v>
      </c>
      <c r="H6" s="7" t="s">
        <v>11</v>
      </c>
      <c r="I6" s="7" t="s">
        <v>12</v>
      </c>
      <c r="J6" s="1"/>
      <c r="K6" s="1"/>
      <c r="L6" s="1"/>
      <c r="M6" s="1"/>
      <c r="N6" s="1"/>
      <c r="O6" s="1"/>
      <c r="P6" s="1"/>
      <c r="Q6" s="1"/>
      <c r="R6" s="1"/>
    </row>
    <row r="7" spans="1:18" ht="54" customHeight="1" x14ac:dyDescent="0.25">
      <c r="A7" s="6" t="s">
        <v>47</v>
      </c>
      <c r="B7" s="81"/>
      <c r="C7" s="5" t="s">
        <v>40</v>
      </c>
      <c r="D7" s="52" t="s">
        <v>5</v>
      </c>
      <c r="E7" s="52">
        <v>1</v>
      </c>
      <c r="F7" s="39">
        <v>108000000</v>
      </c>
      <c r="G7" s="39">
        <v>108000000</v>
      </c>
      <c r="H7" s="52" t="s">
        <v>14</v>
      </c>
      <c r="I7" s="5" t="s">
        <v>40</v>
      </c>
    </row>
    <row r="8" spans="1:18" ht="54" customHeight="1" x14ac:dyDescent="0.25">
      <c r="A8" s="6" t="s">
        <v>37</v>
      </c>
      <c r="B8" s="81"/>
      <c r="C8" s="5" t="s">
        <v>40</v>
      </c>
      <c r="D8" s="52" t="s">
        <v>5</v>
      </c>
      <c r="E8" s="52">
        <v>2</v>
      </c>
      <c r="F8" s="40">
        <v>16000000</v>
      </c>
      <c r="G8" s="40">
        <v>16000000</v>
      </c>
      <c r="H8" s="52" t="s">
        <v>14</v>
      </c>
      <c r="I8" s="5" t="s">
        <v>40</v>
      </c>
    </row>
    <row r="9" spans="1:18" ht="54" customHeight="1" x14ac:dyDescent="0.25">
      <c r="A9" s="6" t="s">
        <v>48</v>
      </c>
      <c r="B9" s="81"/>
      <c r="C9" s="5" t="s">
        <v>40</v>
      </c>
      <c r="D9" s="52" t="s">
        <v>5</v>
      </c>
      <c r="E9" s="52">
        <v>3</v>
      </c>
      <c r="F9" s="40">
        <v>16000000</v>
      </c>
      <c r="G9" s="40">
        <v>16000000</v>
      </c>
      <c r="H9" s="52" t="s">
        <v>14</v>
      </c>
      <c r="I9" s="5" t="s">
        <v>40</v>
      </c>
    </row>
    <row r="10" spans="1:18" ht="54" customHeight="1" x14ac:dyDescent="0.25">
      <c r="A10" s="6" t="s">
        <v>49</v>
      </c>
      <c r="B10" s="81"/>
      <c r="C10" s="5" t="s">
        <v>40</v>
      </c>
      <c r="D10" s="52" t="s">
        <v>5</v>
      </c>
      <c r="E10" s="52">
        <v>4</v>
      </c>
      <c r="F10" s="40">
        <v>12000000</v>
      </c>
      <c r="G10" s="40">
        <v>12000000</v>
      </c>
      <c r="H10" s="52" t="s">
        <v>14</v>
      </c>
      <c r="I10" s="5" t="s">
        <v>40</v>
      </c>
    </row>
    <row r="11" spans="1:18" ht="54" customHeight="1" x14ac:dyDescent="0.25">
      <c r="A11" s="6" t="s">
        <v>50</v>
      </c>
      <c r="B11" s="81"/>
      <c r="C11" s="5" t="s">
        <v>40</v>
      </c>
      <c r="D11" s="52" t="s">
        <v>5</v>
      </c>
      <c r="E11" s="52">
        <v>5</v>
      </c>
      <c r="F11" s="40">
        <v>14000000</v>
      </c>
      <c r="G11" s="40">
        <v>14000000</v>
      </c>
      <c r="H11" s="52" t="s">
        <v>14</v>
      </c>
      <c r="I11" s="5" t="s">
        <v>40</v>
      </c>
    </row>
    <row r="12" spans="1:18" x14ac:dyDescent="0.25">
      <c r="A12" s="83" t="s">
        <v>21</v>
      </c>
      <c r="B12" s="83"/>
      <c r="C12" s="83"/>
      <c r="D12" s="83"/>
      <c r="E12" s="83"/>
      <c r="F12" s="83"/>
      <c r="G12" s="86">
        <f>SUM(G7:G11)</f>
        <v>166000000</v>
      </c>
      <c r="H12" s="83"/>
      <c r="I12" s="87"/>
    </row>
  </sheetData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I23"/>
  <sheetViews>
    <sheetView topLeftCell="A16" workbookViewId="0">
      <selection activeCell="M15" sqref="M15"/>
    </sheetView>
  </sheetViews>
  <sheetFormatPr defaultRowHeight="15" x14ac:dyDescent="0.25"/>
  <cols>
    <col min="1" max="1" width="24.7109375" customWidth="1"/>
    <col min="2" max="2" width="22" customWidth="1"/>
    <col min="3" max="3" width="20.85546875" customWidth="1"/>
    <col min="4" max="4" width="11" customWidth="1"/>
    <col min="5" max="5" width="13" customWidth="1"/>
    <col min="6" max="6" width="11.5703125" customWidth="1"/>
    <col min="7" max="7" width="17.140625" customWidth="1"/>
    <col min="8" max="8" width="14.5703125" customWidth="1"/>
    <col min="9" max="9" width="19.85546875" customWidth="1"/>
    <col min="10" max="10" width="9.85546875" bestFit="1" customWidth="1"/>
    <col min="11" max="11" width="20.5703125" customWidth="1"/>
    <col min="14" max="14" width="18.42578125" customWidth="1"/>
    <col min="15" max="15" width="13.5703125" customWidth="1"/>
    <col min="16" max="16" width="17.5703125" customWidth="1"/>
    <col min="17" max="17" width="11.5703125" customWidth="1"/>
  </cols>
  <sheetData>
    <row r="2" spans="1:9" x14ac:dyDescent="0.25">
      <c r="A2" s="1"/>
      <c r="B2" s="18" t="s">
        <v>72</v>
      </c>
      <c r="C2" s="1"/>
      <c r="D2" s="1"/>
      <c r="E2" s="1"/>
      <c r="F2" s="1"/>
      <c r="G2" s="1"/>
      <c r="H2" s="1"/>
      <c r="I2" s="1"/>
    </row>
    <row r="3" spans="1:9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x14ac:dyDescent="0.25">
      <c r="A4" s="1"/>
      <c r="B4" s="1"/>
      <c r="C4" s="18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40.5" customHeight="1" x14ac:dyDescent="0.25">
      <c r="A6" s="7" t="s">
        <v>7</v>
      </c>
      <c r="B6" s="7" t="s">
        <v>8</v>
      </c>
      <c r="C6" s="7" t="s">
        <v>9</v>
      </c>
      <c r="D6" s="7" t="s">
        <v>2</v>
      </c>
      <c r="E6" s="7" t="s">
        <v>0</v>
      </c>
      <c r="F6" s="7" t="s">
        <v>3</v>
      </c>
      <c r="G6" s="8" t="s">
        <v>10</v>
      </c>
      <c r="H6" s="7" t="s">
        <v>11</v>
      </c>
      <c r="I6" s="7" t="s">
        <v>12</v>
      </c>
    </row>
    <row r="7" spans="1:9" ht="33" customHeight="1" x14ac:dyDescent="0.25">
      <c r="A7" s="63" t="s">
        <v>13</v>
      </c>
      <c r="B7" s="75" t="s">
        <v>18</v>
      </c>
      <c r="C7" s="76" t="s">
        <v>19</v>
      </c>
      <c r="D7" s="67" t="s">
        <v>1</v>
      </c>
      <c r="E7" s="67">
        <v>2</v>
      </c>
      <c r="F7" s="71">
        <f>G7/E7</f>
        <v>309990</v>
      </c>
      <c r="G7" s="71">
        <v>619980</v>
      </c>
      <c r="H7" s="69" t="s">
        <v>52</v>
      </c>
      <c r="I7" s="77" t="s">
        <v>15</v>
      </c>
    </row>
    <row r="8" spans="1:9" ht="45" hidden="1" customHeight="1" x14ac:dyDescent="0.25">
      <c r="A8" s="64"/>
      <c r="B8" s="66"/>
      <c r="C8" s="66"/>
      <c r="D8" s="68"/>
      <c r="E8" s="68"/>
      <c r="F8" s="72"/>
      <c r="G8" s="72"/>
      <c r="H8" s="69"/>
      <c r="I8" s="77" t="s">
        <v>16</v>
      </c>
    </row>
    <row r="9" spans="1:9" ht="26.25" thickBot="1" x14ac:dyDescent="0.3">
      <c r="A9" s="6" t="s">
        <v>17</v>
      </c>
      <c r="B9" s="19" t="s">
        <v>18</v>
      </c>
      <c r="C9" s="5" t="s">
        <v>19</v>
      </c>
      <c r="D9" s="52" t="s">
        <v>1</v>
      </c>
      <c r="E9" s="52">
        <v>1</v>
      </c>
      <c r="F9" s="4">
        <v>761815</v>
      </c>
      <c r="G9" s="4">
        <v>761815</v>
      </c>
      <c r="H9" s="5" t="s">
        <v>23</v>
      </c>
      <c r="I9" s="5" t="s">
        <v>20</v>
      </c>
    </row>
    <row r="10" spans="1:9" x14ac:dyDescent="0.25">
      <c r="A10" s="20" t="s">
        <v>21</v>
      </c>
      <c r="B10" s="20"/>
      <c r="C10" s="85"/>
      <c r="D10" s="21"/>
      <c r="E10" s="21"/>
      <c r="F10" s="21"/>
      <c r="G10" s="22">
        <f>SUM(G7:G9)</f>
        <v>1381795</v>
      </c>
      <c r="H10" s="41"/>
      <c r="I10" s="78"/>
    </row>
    <row r="11" spans="1:9" ht="25.5" x14ac:dyDescent="0.25">
      <c r="A11" s="50" t="s">
        <v>22</v>
      </c>
      <c r="B11" s="26" t="s">
        <v>24</v>
      </c>
      <c r="C11" s="79" t="s">
        <v>25</v>
      </c>
      <c r="D11" s="26" t="s">
        <v>5</v>
      </c>
      <c r="E11" s="26">
        <v>1</v>
      </c>
      <c r="F11" s="27">
        <v>1300000</v>
      </c>
      <c r="G11" s="43">
        <v>1300000</v>
      </c>
      <c r="H11" s="26" t="s">
        <v>51</v>
      </c>
      <c r="I11" s="79" t="s">
        <v>25</v>
      </c>
    </row>
    <row r="12" spans="1:9" ht="29.25" customHeight="1" x14ac:dyDescent="0.25">
      <c r="A12" s="80" t="s">
        <v>34</v>
      </c>
      <c r="B12" s="81"/>
      <c r="C12" s="5" t="s">
        <v>40</v>
      </c>
      <c r="D12" s="52" t="s">
        <v>5</v>
      </c>
      <c r="E12" s="52">
        <v>1</v>
      </c>
      <c r="F12" s="82">
        <v>13000000</v>
      </c>
      <c r="G12" s="82">
        <v>13000000</v>
      </c>
      <c r="H12" s="26" t="s">
        <v>51</v>
      </c>
      <c r="I12" s="5" t="s">
        <v>40</v>
      </c>
    </row>
    <row r="13" spans="1:9" ht="38.25" x14ac:dyDescent="0.25">
      <c r="A13" s="80" t="s">
        <v>35</v>
      </c>
      <c r="B13" s="81"/>
      <c r="C13" s="5" t="s">
        <v>40</v>
      </c>
      <c r="D13" s="52" t="s">
        <v>5</v>
      </c>
      <c r="E13" s="52">
        <v>1</v>
      </c>
      <c r="F13" s="82">
        <v>11000000</v>
      </c>
      <c r="G13" s="82">
        <v>11000000</v>
      </c>
      <c r="H13" s="26" t="s">
        <v>51</v>
      </c>
      <c r="I13" s="5" t="s">
        <v>40</v>
      </c>
    </row>
    <row r="14" spans="1:9" ht="51" x14ac:dyDescent="0.25">
      <c r="A14" s="80" t="s">
        <v>26</v>
      </c>
      <c r="B14" s="81"/>
      <c r="C14" s="5" t="s">
        <v>40</v>
      </c>
      <c r="D14" s="52" t="s">
        <v>5</v>
      </c>
      <c r="E14" s="52">
        <v>1</v>
      </c>
      <c r="F14" s="82">
        <v>12000000</v>
      </c>
      <c r="G14" s="82">
        <v>12000000</v>
      </c>
      <c r="H14" s="26" t="s">
        <v>51</v>
      </c>
      <c r="I14" s="5" t="s">
        <v>40</v>
      </c>
    </row>
    <row r="15" spans="1:9" ht="51" x14ac:dyDescent="0.25">
      <c r="A15" s="80" t="s">
        <v>36</v>
      </c>
      <c r="B15" s="81"/>
      <c r="C15" s="5" t="s">
        <v>40</v>
      </c>
      <c r="D15" s="52" t="s">
        <v>5</v>
      </c>
      <c r="E15" s="52">
        <v>1</v>
      </c>
      <c r="F15" s="82">
        <v>12000000</v>
      </c>
      <c r="G15" s="82">
        <v>12000000</v>
      </c>
      <c r="H15" s="26" t="s">
        <v>51</v>
      </c>
      <c r="I15" s="5" t="s">
        <v>40</v>
      </c>
    </row>
    <row r="16" spans="1:9" ht="38.25" x14ac:dyDescent="0.25">
      <c r="A16" s="80" t="s">
        <v>27</v>
      </c>
      <c r="B16" s="81"/>
      <c r="C16" s="5" t="s">
        <v>40</v>
      </c>
      <c r="D16" s="52" t="s">
        <v>5</v>
      </c>
      <c r="E16" s="52">
        <v>1</v>
      </c>
      <c r="F16" s="82">
        <v>10000000</v>
      </c>
      <c r="G16" s="82">
        <v>10000000</v>
      </c>
      <c r="H16" s="26" t="s">
        <v>51</v>
      </c>
      <c r="I16" s="5" t="s">
        <v>40</v>
      </c>
    </row>
    <row r="17" spans="1:9" ht="38.25" x14ac:dyDescent="0.25">
      <c r="A17" s="80" t="s">
        <v>28</v>
      </c>
      <c r="B17" s="81"/>
      <c r="C17" s="5" t="s">
        <v>40</v>
      </c>
      <c r="D17" s="52" t="s">
        <v>5</v>
      </c>
      <c r="E17" s="52">
        <v>1</v>
      </c>
      <c r="F17" s="82">
        <v>12000000</v>
      </c>
      <c r="G17" s="82">
        <v>12000000</v>
      </c>
      <c r="H17" s="26" t="s">
        <v>51</v>
      </c>
      <c r="I17" s="5" t="s">
        <v>40</v>
      </c>
    </row>
    <row r="18" spans="1:9" ht="51" x14ac:dyDescent="0.25">
      <c r="A18" s="80" t="s">
        <v>29</v>
      </c>
      <c r="B18" s="81"/>
      <c r="C18" s="5" t="s">
        <v>40</v>
      </c>
      <c r="D18" s="52" t="s">
        <v>5</v>
      </c>
      <c r="E18" s="52">
        <v>1</v>
      </c>
      <c r="F18" s="82">
        <v>12000000</v>
      </c>
      <c r="G18" s="82">
        <v>12000000</v>
      </c>
      <c r="H18" s="26" t="s">
        <v>51</v>
      </c>
      <c r="I18" s="5" t="s">
        <v>40</v>
      </c>
    </row>
    <row r="19" spans="1:9" ht="38.25" x14ac:dyDescent="0.25">
      <c r="A19" s="80" t="s">
        <v>30</v>
      </c>
      <c r="B19" s="81"/>
      <c r="C19" s="5" t="s">
        <v>40</v>
      </c>
      <c r="D19" s="52" t="s">
        <v>5</v>
      </c>
      <c r="E19" s="52">
        <v>1</v>
      </c>
      <c r="F19" s="82">
        <v>20000000</v>
      </c>
      <c r="G19" s="82">
        <v>20000000</v>
      </c>
      <c r="H19" s="26" t="s">
        <v>51</v>
      </c>
      <c r="I19" s="5" t="s">
        <v>40</v>
      </c>
    </row>
    <row r="20" spans="1:9" ht="38.25" x14ac:dyDescent="0.25">
      <c r="A20" s="80" t="s">
        <v>31</v>
      </c>
      <c r="B20" s="81"/>
      <c r="C20" s="5" t="s">
        <v>40</v>
      </c>
      <c r="D20" s="52" t="s">
        <v>5</v>
      </c>
      <c r="E20" s="52">
        <v>1</v>
      </c>
      <c r="F20" s="82">
        <v>10000000</v>
      </c>
      <c r="G20" s="82">
        <v>10000000</v>
      </c>
      <c r="H20" s="26" t="s">
        <v>51</v>
      </c>
      <c r="I20" s="5" t="s">
        <v>40</v>
      </c>
    </row>
    <row r="21" spans="1:9" ht="51" x14ac:dyDescent="0.25">
      <c r="A21" s="80" t="s">
        <v>32</v>
      </c>
      <c r="B21" s="81"/>
      <c r="C21" s="5" t="s">
        <v>40</v>
      </c>
      <c r="D21" s="52" t="s">
        <v>5</v>
      </c>
      <c r="E21" s="52">
        <v>1</v>
      </c>
      <c r="F21" s="82">
        <v>75000000</v>
      </c>
      <c r="G21" s="82">
        <v>75000000</v>
      </c>
      <c r="H21" s="26" t="s">
        <v>51</v>
      </c>
      <c r="I21" s="5" t="s">
        <v>40</v>
      </c>
    </row>
    <row r="22" spans="1:9" ht="38.25" x14ac:dyDescent="0.25">
      <c r="A22" s="80" t="s">
        <v>33</v>
      </c>
      <c r="B22" s="81"/>
      <c r="C22" s="5" t="s">
        <v>40</v>
      </c>
      <c r="D22" s="52" t="s">
        <v>5</v>
      </c>
      <c r="E22" s="52">
        <v>1</v>
      </c>
      <c r="F22" s="82">
        <v>50000000</v>
      </c>
      <c r="G22" s="82">
        <v>50000000</v>
      </c>
      <c r="H22" s="26" t="s">
        <v>51</v>
      </c>
      <c r="I22" s="5" t="s">
        <v>40</v>
      </c>
    </row>
    <row r="23" spans="1:9" x14ac:dyDescent="0.25">
      <c r="A23" s="83" t="s">
        <v>21</v>
      </c>
      <c r="B23" s="83"/>
      <c r="C23" s="83"/>
      <c r="D23" s="83"/>
      <c r="E23" s="83"/>
      <c r="F23" s="83"/>
      <c r="G23" s="84">
        <f>SUM(G11:G22)</f>
        <v>238300000</v>
      </c>
      <c r="H23" s="83"/>
      <c r="I23" s="83"/>
    </row>
  </sheetData>
  <mergeCells count="8">
    <mergeCell ref="F7:F8"/>
    <mergeCell ref="G7:G8"/>
    <mergeCell ref="H7:H8"/>
    <mergeCell ref="A7:A8"/>
    <mergeCell ref="B7:B8"/>
    <mergeCell ref="C7:C8"/>
    <mergeCell ref="D7:D8"/>
    <mergeCell ref="E7:E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I10"/>
  <sheetViews>
    <sheetView tabSelected="1" workbookViewId="0">
      <selection activeCell="N13" sqref="N13"/>
    </sheetView>
  </sheetViews>
  <sheetFormatPr defaultRowHeight="15" x14ac:dyDescent="0.25"/>
  <cols>
    <col min="1" max="1" width="24" customWidth="1"/>
    <col min="2" max="2" width="22.28515625" customWidth="1"/>
    <col min="4" max="4" width="12.5703125" customWidth="1"/>
    <col min="5" max="5" width="11.7109375" customWidth="1"/>
    <col min="8" max="8" width="12.85546875" customWidth="1"/>
    <col min="9" max="9" width="14.5703125" customWidth="1"/>
    <col min="11" max="11" width="14.5703125" customWidth="1"/>
  </cols>
  <sheetData>
    <row r="2" spans="1:9" x14ac:dyDescent="0.25">
      <c r="B2" s="18" t="s">
        <v>73</v>
      </c>
      <c r="C2" s="17"/>
      <c r="D2" s="17"/>
      <c r="E2" s="17"/>
      <c r="F2" s="17"/>
    </row>
    <row r="3" spans="1:9" x14ac:dyDescent="0.25">
      <c r="B3" s="17"/>
      <c r="C3" s="17"/>
      <c r="D3" s="17"/>
      <c r="E3" s="17"/>
      <c r="F3" s="17"/>
    </row>
    <row r="6" spans="1:9" ht="49.5" customHeight="1" x14ac:dyDescent="0.25">
      <c r="A6" s="7" t="s">
        <v>7</v>
      </c>
      <c r="B6" s="7" t="s">
        <v>8</v>
      </c>
      <c r="C6" s="7" t="s">
        <v>9</v>
      </c>
      <c r="D6" s="7" t="s">
        <v>2</v>
      </c>
      <c r="E6" s="7" t="s">
        <v>0</v>
      </c>
      <c r="F6" s="7" t="s">
        <v>3</v>
      </c>
      <c r="G6" s="8" t="s">
        <v>10</v>
      </c>
      <c r="H6" s="7" t="s">
        <v>11</v>
      </c>
      <c r="I6" s="7" t="s">
        <v>12</v>
      </c>
    </row>
    <row r="7" spans="1:9" x14ac:dyDescent="0.25">
      <c r="A7" s="63"/>
      <c r="B7" s="75"/>
      <c r="C7" s="63"/>
      <c r="D7" s="67"/>
      <c r="E7" s="67"/>
      <c r="F7" s="71"/>
      <c r="G7" s="71"/>
      <c r="H7" s="73"/>
      <c r="I7" s="63"/>
    </row>
    <row r="8" spans="1:9" x14ac:dyDescent="0.25">
      <c r="A8" s="64"/>
      <c r="B8" s="66"/>
      <c r="C8" s="64"/>
      <c r="D8" s="68"/>
      <c r="E8" s="68"/>
      <c r="F8" s="72"/>
      <c r="G8" s="72"/>
      <c r="H8" s="74"/>
      <c r="I8" s="64"/>
    </row>
    <row r="9" spans="1:9" ht="15.75" thickBot="1" x14ac:dyDescent="0.3">
      <c r="A9" s="6"/>
      <c r="B9" s="5"/>
      <c r="C9" s="2"/>
      <c r="D9" s="3"/>
      <c r="E9" s="3"/>
      <c r="F9" s="4"/>
      <c r="G9" s="4"/>
      <c r="H9" s="10"/>
      <c r="I9" s="2"/>
    </row>
    <row r="10" spans="1:9" ht="15.75" thickBot="1" x14ac:dyDescent="0.3">
      <c r="A10" s="11"/>
      <c r="B10" s="11"/>
      <c r="C10" s="11"/>
      <c r="D10" s="12"/>
      <c r="E10" s="12"/>
      <c r="F10" s="12"/>
      <c r="G10" s="13">
        <f>SUM(G7:G9)</f>
        <v>0</v>
      </c>
      <c r="H10" s="14"/>
      <c r="I10" s="15"/>
    </row>
  </sheetData>
  <mergeCells count="9">
    <mergeCell ref="F7:F8"/>
    <mergeCell ref="G7:G8"/>
    <mergeCell ref="H7:H8"/>
    <mergeCell ref="I7:I8"/>
    <mergeCell ref="A7:A8"/>
    <mergeCell ref="B7:B8"/>
    <mergeCell ref="C7:C8"/>
    <mergeCell ref="D7:D8"/>
    <mergeCell ref="E7:E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ПЦФ 1</vt:lpstr>
      <vt:lpstr>ПЦФ3</vt:lpstr>
      <vt:lpstr>ПЦФ4</vt:lpstr>
      <vt:lpstr>ПЦФ7</vt:lpstr>
      <vt:lpstr>Лист21</vt:lpstr>
      <vt:lpstr>ПЦФ8 Насиев</vt:lpstr>
      <vt:lpstr>ПЦФ8Онаев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2025-05-05T07:23:03Z</dcterms:modified>
</cp:coreProperties>
</file>